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b97ff4342aa2acee/Partnerschule H^MS/Stefan/01 Unsere Partnerschule/01 Basisseminar 01 2025/Zeitplan Hintergründe Rückschau/"/>
    </mc:Choice>
  </mc:AlternateContent>
  <xr:revisionPtr revIDLastSave="31" documentId="13_ncr:1_{BCCA1600-F074-485A-AB5C-E903CB267609}" xr6:coauthVersionLast="47" xr6:coauthVersionMax="47" xr10:uidLastSave="{FC03B3EC-7E36-433C-9E32-B6CE7AB3F751}"/>
  <bookViews>
    <workbookView xWindow="-108" yWindow="-108" windowWidth="23256" windowHeight="13176" firstSheet="1" activeTab="1" xr2:uid="{00000000-000D-0000-FFFF-FFFF00000000}"/>
  </bookViews>
  <sheets>
    <sheet name="Budget_Requirements" sheetId="4" state="hidden" r:id="rId1"/>
    <sheet name="Agenda 2025-1   1.WE" sheetId="19" r:id="rId2"/>
    <sheet name="Agenda 2025-1   2.WE" sheetId="23" r:id="rId3"/>
    <sheet name="Agenda 2025-1  3.WE" sheetId="24" r:id="rId4"/>
    <sheet name="Prep Call" sheetId="2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9" i="24" l="1"/>
  <c r="C39" i="24" s="1"/>
  <c r="C22" i="24"/>
  <c r="B23" i="24" s="1"/>
  <c r="C23" i="24" s="1"/>
  <c r="B24" i="24" s="1"/>
  <c r="C24" i="24" s="1"/>
  <c r="B25" i="24" s="1"/>
  <c r="C25" i="24" s="1"/>
  <c r="B26" i="24" s="1"/>
  <c r="C26" i="24" s="1"/>
  <c r="B27" i="24" s="1"/>
  <c r="C27" i="24" s="1"/>
  <c r="B28" i="24" s="1"/>
  <c r="C28" i="24" s="1"/>
  <c r="B29" i="24" s="1"/>
  <c r="C29" i="24" s="1"/>
  <c r="B30" i="24" s="1"/>
  <c r="C30" i="24" s="1"/>
  <c r="B31" i="24" s="1"/>
  <c r="C31" i="24" s="1"/>
  <c r="B32" i="24" s="1"/>
  <c r="C32" i="24" s="1"/>
  <c r="B33" i="24" s="1"/>
  <c r="C33" i="24" s="1"/>
  <c r="B34" i="24" s="1"/>
  <c r="C34" i="24" s="1"/>
  <c r="B35" i="24" s="1"/>
  <c r="C35" i="24" s="1"/>
  <c r="B36" i="24" s="1"/>
  <c r="C36" i="24" s="1"/>
  <c r="B37" i="24" s="1"/>
  <c r="C37" i="24" s="1"/>
  <c r="B38" i="24" s="1"/>
  <c r="C38" i="24" s="1"/>
  <c r="D19" i="24"/>
  <c r="C2" i="24"/>
  <c r="B3" i="24" s="1"/>
  <c r="C3" i="24" s="1"/>
  <c r="B4" i="24" s="1"/>
  <c r="C4" i="24" s="1"/>
  <c r="B5" i="24" s="1"/>
  <c r="C5" i="24" s="1"/>
  <c r="B6" i="24" s="1"/>
  <c r="C6" i="24" s="1"/>
  <c r="B7" i="24" s="1"/>
  <c r="C7" i="24" s="1"/>
  <c r="B8" i="24" s="1"/>
  <c r="C8" i="24" s="1"/>
  <c r="B9" i="24" s="1"/>
  <c r="C9" i="24" s="1"/>
  <c r="B10" i="24" s="1"/>
  <c r="C10" i="24" s="1"/>
  <c r="B11" i="24" s="1"/>
  <c r="C11" i="24" s="1"/>
  <c r="B12" i="24" s="1"/>
  <c r="C12" i="24" s="1"/>
  <c r="B13" i="24" s="1"/>
  <c r="C13" i="24" s="1"/>
  <c r="B14" i="24" s="1"/>
  <c r="C14" i="24" s="1"/>
  <c r="B15" i="24" s="1"/>
  <c r="C15" i="24" s="1"/>
  <c r="B16" i="24" s="1"/>
  <c r="C16" i="24" s="1"/>
  <c r="B17" i="24" s="1"/>
  <c r="C17" i="24" s="1"/>
  <c r="B18" i="24" s="1"/>
  <c r="C18" i="24" s="1"/>
  <c r="D36" i="23"/>
  <c r="C23" i="23"/>
  <c r="B24" i="23" s="1"/>
  <c r="C24" i="23" s="1"/>
  <c r="B25" i="23" s="1"/>
  <c r="C25" i="23" s="1"/>
  <c r="B26" i="23" s="1"/>
  <c r="C26" i="23" s="1"/>
  <c r="B27" i="23" s="1"/>
  <c r="C27" i="23" s="1"/>
  <c r="B28" i="23" s="1"/>
  <c r="C28" i="23" s="1"/>
  <c r="B29" i="23" s="1"/>
  <c r="C29" i="23" s="1"/>
  <c r="B30" i="23" s="1"/>
  <c r="C30" i="23" s="1"/>
  <c r="B31" i="23" s="1"/>
  <c r="C31" i="23" s="1"/>
  <c r="B32" i="23" s="1"/>
  <c r="C32" i="23" s="1"/>
  <c r="B33" i="23" s="1"/>
  <c r="C33" i="23" s="1"/>
  <c r="B34" i="23" s="1"/>
  <c r="C34" i="23" s="1"/>
  <c r="B35" i="23" s="1"/>
  <c r="C35" i="23" s="1"/>
  <c r="D20" i="23"/>
  <c r="C2" i="23"/>
  <c r="B3" i="23" s="1"/>
  <c r="C3" i="23" s="1"/>
  <c r="B4" i="23" s="1"/>
  <c r="C4" i="23" s="1"/>
  <c r="B5" i="23" s="1"/>
  <c r="C5" i="23" s="1"/>
  <c r="B6" i="23" s="1"/>
  <c r="C6" i="23" s="1"/>
  <c r="B7" i="23" s="1"/>
  <c r="C7" i="23" s="1"/>
  <c r="B8" i="23" s="1"/>
  <c r="C8" i="23" s="1"/>
  <c r="B9" i="23" s="1"/>
  <c r="C9" i="23" s="1"/>
  <c r="B10" i="23" s="1"/>
  <c r="C10" i="23" s="1"/>
  <c r="B11" i="23" s="1"/>
  <c r="C11" i="23" s="1"/>
  <c r="B12" i="23" s="1"/>
  <c r="C12" i="23" s="1"/>
  <c r="B13" i="23" s="1"/>
  <c r="C13" i="23" s="1"/>
  <c r="B14" i="23" s="1"/>
  <c r="C14" i="23" s="1"/>
  <c r="B15" i="23" s="1"/>
  <c r="C15" i="23" s="1"/>
  <c r="B16" i="23" s="1"/>
  <c r="C16" i="23" s="1"/>
  <c r="B17" i="23" s="1"/>
  <c r="C17" i="23" s="1"/>
  <c r="B18" i="23" s="1"/>
  <c r="C18" i="23" s="1"/>
  <c r="B19" i="23" s="1"/>
  <c r="C19" i="23" s="1"/>
  <c r="D38" i="19" l="1"/>
  <c r="C2" i="19"/>
  <c r="C25" i="19"/>
  <c r="B26" i="19" s="1"/>
  <c r="C26" i="19" s="1"/>
  <c r="B27" i="19" s="1"/>
  <c r="C27" i="19" s="1"/>
  <c r="B28" i="19" s="1"/>
  <c r="C28" i="19" l="1"/>
  <c r="B29" i="19" l="1"/>
  <c r="C29" i="19" s="1"/>
  <c r="B30" i="19" s="1"/>
  <c r="C30" i="19" s="1"/>
  <c r="B31" i="19" s="1"/>
  <c r="C31" i="19" s="1"/>
  <c r="B32" i="19" s="1"/>
  <c r="C32" i="19" s="1"/>
  <c r="B33" i="19" s="1"/>
  <c r="C33" i="19" s="1"/>
  <c r="B34" i="19" s="1"/>
  <c r="C34" i="19" s="1"/>
  <c r="B3" i="19"/>
  <c r="C15" i="22" l="1"/>
  <c r="B35" i="19" l="1"/>
  <c r="C35" i="19" s="1"/>
  <c r="B36" i="19" s="1"/>
  <c r="C36" i="19" s="1"/>
  <c r="E5" i="4"/>
  <c r="E4" i="4"/>
  <c r="E6" i="4"/>
  <c r="E3" i="4"/>
  <c r="E2" i="4"/>
  <c r="E7" i="4"/>
  <c r="B37" i="19" l="1"/>
  <c r="C37" i="19" s="1"/>
  <c r="C3" i="19" l="1"/>
  <c r="B4" i="19" s="1"/>
  <c r="C4" i="19" s="1"/>
  <c r="B5" i="19" s="1"/>
  <c r="C5" i="19" s="1"/>
  <c r="B6" i="19" s="1"/>
  <c r="D22" i="19" l="1"/>
  <c r="C6" i="19"/>
  <c r="B7" i="19" s="1"/>
  <c r="C7" i="19" s="1"/>
  <c r="B8" i="19" s="1"/>
  <c r="C8" i="19" s="1"/>
  <c r="B9" i="19" s="1"/>
  <c r="C9" i="19" l="1"/>
  <c r="B10" i="19" s="1"/>
  <c r="C10" i="19" s="1"/>
  <c r="B11" i="19" l="1"/>
  <c r="C11" i="19" s="1"/>
  <c r="B12" i="19" s="1"/>
  <c r="C12" i="19" s="1"/>
  <c r="B13" i="19" s="1"/>
  <c r="C13" i="19" s="1"/>
  <c r="B14" i="19" s="1"/>
  <c r="C14" i="19" s="1"/>
  <c r="B15" i="19" s="1"/>
  <c r="C15" i="19" s="1"/>
  <c r="B16" i="19" s="1"/>
  <c r="C16" i="19" s="1"/>
  <c r="B17" i="19" s="1"/>
  <c r="C17" i="19" s="1"/>
  <c r="B18" i="19" s="1"/>
  <c r="C18" i="19" s="1"/>
  <c r="B19" i="19" s="1"/>
  <c r="C19" i="19" s="1"/>
  <c r="B20" i="19" s="1"/>
  <c r="C20" i="19" s="1"/>
  <c r="B21" i="19" s="1"/>
  <c r="C21" i="19" s="1"/>
</calcChain>
</file>

<file path=xl/sharedStrings.xml><?xml version="1.0" encoding="utf-8"?>
<sst xmlns="http://schemas.openxmlformats.org/spreadsheetml/2006/main" count="393" uniqueCount="247">
  <si>
    <t>#</t>
  </si>
  <si>
    <t>Item</t>
  </si>
  <si>
    <t>Quantity</t>
  </si>
  <si>
    <t>Price</t>
  </si>
  <si>
    <t>Total Price</t>
  </si>
  <si>
    <t>Frequency</t>
  </si>
  <si>
    <t>Lego Kit 1</t>
  </si>
  <si>
    <t>Once</t>
  </si>
  <si>
    <t>Lego Kit 2</t>
  </si>
  <si>
    <t>52-Card Pick-up</t>
  </si>
  <si>
    <t>Index Cards</t>
  </si>
  <si>
    <t>Planning Poker Cards</t>
  </si>
  <si>
    <t>Each Session</t>
  </si>
  <si>
    <t>Subtotal:</t>
  </si>
  <si>
    <t>Start</t>
  </si>
  <si>
    <t>End</t>
  </si>
  <si>
    <t>Stefan</t>
  </si>
  <si>
    <t>Agile Bootcamp Preperation</t>
  </si>
  <si>
    <t>Duration</t>
  </si>
  <si>
    <t>30min</t>
  </si>
  <si>
    <t>Topic</t>
  </si>
  <si>
    <t>Content</t>
  </si>
  <si>
    <t>Time</t>
  </si>
  <si>
    <t>Comment</t>
  </si>
  <si>
    <t>Begrüßung</t>
  </si>
  <si>
    <t>Agenda + Zeitlicher Ablauf</t>
  </si>
  <si>
    <t>Rules &amp; Responsibilities</t>
  </si>
  <si>
    <t>- Kameras an !!
- Keine Mails
- Keine Calls
- Time Boxing
...</t>
  </si>
  <si>
    <t xml:space="preserve">ppt Slide </t>
  </si>
  <si>
    <t>Mural Einführung &amp; Account</t>
  </si>
  <si>
    <t xml:space="preserve">Gemeinsames Anlegen Mural Account
Freischaltung Boards
</t>
  </si>
  <si>
    <t>Mural Übung</t>
  </si>
  <si>
    <t>Persönliche Vorstellung vorbereiten
oder Bild auf eine Deutschlandkarte, Frage mit Skala, etc.)</t>
  </si>
  <si>
    <t>Einteilung Gruppen</t>
  </si>
  <si>
    <t>Q&amp;A</t>
  </si>
  <si>
    <t>Dauer</t>
  </si>
  <si>
    <t>Wer</t>
  </si>
  <si>
    <t>Kommentare</t>
  </si>
  <si>
    <t>Ankommen und Einweisung</t>
  </si>
  <si>
    <t>Alle</t>
  </si>
  <si>
    <t xml:space="preserve"> Da sich alle kennen kann das eher kurz sein-
- Hauptsächlich Einweisung in die Räumlichkeiten</t>
  </si>
  <si>
    <t>Heike</t>
  </si>
  <si>
    <t>Standübung</t>
  </si>
  <si>
    <t>Mittagspause</t>
  </si>
  <si>
    <t>Heike und Stefan</t>
  </si>
  <si>
    <t>Kaffeepause</t>
  </si>
  <si>
    <t>Befindlichkeitsrunde mit SpReGe</t>
  </si>
  <si>
    <t>Ich bin ich und du bist du</t>
  </si>
  <si>
    <t>1.x Budo-Gruß und Tanz im Spiegel</t>
  </si>
  <si>
    <t>Abschlußrunde / Feedback</t>
  </si>
  <si>
    <t>Raum erkunden - erste Bewegungssequenz / Standübung</t>
  </si>
  <si>
    <t>Kurze Mittagspause</t>
  </si>
  <si>
    <t>Snack / Brote</t>
  </si>
  <si>
    <t>Summe ohne Pausen</t>
  </si>
  <si>
    <t>Kapitel</t>
  </si>
  <si>
    <t>4.5.9</t>
  </si>
  <si>
    <t>4.1.11</t>
  </si>
  <si>
    <t>4.5.11</t>
  </si>
  <si>
    <t>Verschiedene Übungen zum Raum</t>
  </si>
  <si>
    <t>Eigene Suppe oder  Habeez oder Amalfi</t>
  </si>
  <si>
    <t>Vorstellen und ausprobieren - jemand der Lust hat mit Heike oder mir</t>
  </si>
  <si>
    <t>Spiegelndes Resonanzgespräch</t>
  </si>
  <si>
    <t>4.1.12</t>
  </si>
  <si>
    <t>4.1.14</t>
  </si>
  <si>
    <t>Das Paar auf der Bühne u. Tonfigur</t>
  </si>
  <si>
    <t>Besprechung der Tonfiguren</t>
  </si>
  <si>
    <t>4.3.2</t>
  </si>
  <si>
    <t>Nähe-Distanz-/ Stop-Übung</t>
  </si>
  <si>
    <t>ohne</t>
  </si>
  <si>
    <t>4.5.7
4.5.8</t>
  </si>
  <si>
    <t>Renate</t>
  </si>
  <si>
    <t>Ich habe Stärke - Abschlußtanz - Spiegel im Spiegel.docx</t>
  </si>
  <si>
    <t>4.2.9</t>
  </si>
  <si>
    <t>Sprechen der Sätze</t>
  </si>
  <si>
    <t>Tonfiguren vom Vomittag</t>
  </si>
  <si>
    <t>Meine inneren Stärken, 2x3 Pers. (keine Paare zusammen)</t>
  </si>
  <si>
    <t>4.2.11</t>
  </si>
  <si>
    <t>Bewegungssequenz: Würfeln</t>
  </si>
  <si>
    <t xml:space="preserve">Lissy's </t>
  </si>
  <si>
    <t xml:space="preserve">Stehen und Bewegen nach Musik   </t>
  </si>
  <si>
    <t>Kennenlernen</t>
  </si>
  <si>
    <t>Ankommen / Tagesplan / Feedback</t>
  </si>
  <si>
    <t>Achtsamkeit für den Körper</t>
  </si>
  <si>
    <t>Au Ja!</t>
  </si>
  <si>
    <t>Budo-Gruß und Tanz Spieg. im Spieg.</t>
  </si>
  <si>
    <t>Eigener Raum (Stehen und Gehen)</t>
  </si>
  <si>
    <t>Schrittmuster (Tambourin)</t>
  </si>
  <si>
    <t>Schrittmuster (Musik)</t>
  </si>
  <si>
    <t>Den eigenen Raum entfalten</t>
  </si>
  <si>
    <t>Kinesphäre erkunden</t>
  </si>
  <si>
    <t>Leibdialog mit Partner</t>
  </si>
  <si>
    <t>Spiegelndes Resonanzgespräch (Basis)</t>
  </si>
  <si>
    <t>Stichworte / Kommentare</t>
  </si>
  <si>
    <t>Raum untersuchen - alle Ecken, Bühne, andere Menschen Wahrnehmen, Hand geben, zusammen hochspringen, Frage stelllen: Warum bin ich hier etc.</t>
  </si>
  <si>
    <t>Füße wahrnehmen, Strecken etc. freies Bewegen, wilde Bewegungen machen …</t>
  </si>
  <si>
    <t>Stuhlkreis, LL, was kann ich besonders gut?</t>
  </si>
  <si>
    <t>Hefte+Stift, Matte, bequem liegen, Induktion</t>
  </si>
  <si>
    <t xml:space="preserve">vorw. und zurück, Diagonal, Raum streichen, etc. </t>
  </si>
  <si>
    <t>rein und raus,um die Räume der anderen herum  Raum tregen, mit anderen in Kontat gehe</t>
  </si>
  <si>
    <t>Partnerweise: Räume zueinander stellen. Einer beginnt, tritt in den Raum des anderen, zieht sich zurück. Wechsel. Partnerwechsel</t>
  </si>
  <si>
    <t>TN</t>
  </si>
  <si>
    <t>Widerstandsübung</t>
  </si>
  <si>
    <t>Ert mit einem fremden Partner, dann mit dem eigenen.
Jeweils kurzes Feedback - Am Ende Feedback in der Gruppe im Stand.</t>
  </si>
  <si>
    <t>Blickkontat / Erst mit dem Fremden / Dann mit dem eigenem Partner
Jeweils kurzes Feedback - Am Ende Feedback in der Gruppe
im Sitzkreis, wenn Zeit da ist.</t>
  </si>
  <si>
    <t>Geht in 2 Dreiergruppen zusammen, nicht der eigene Partner.
In der Kleingruppe die Bilder vorstellen und diskutieren.
Am Ende das Bild vor der Gruppe vorstellen - mit den Ergänzungen, die ihr von der Gruppe erhalten habt.</t>
  </si>
  <si>
    <t>4.5.3</t>
  </si>
  <si>
    <t>Wir machen vor: Flache Hand, Hohle Hand, Faust. Ganzer Körper - von n den Schultern zu den Füßen. Partner steht vorübergebeugt. 
Kopft nur sanft mit den Fingern - Partner hilft beim Aufrichetn - An Ende 
3 x von oben nach unten streichen.
Erst mit einem fremden Partner, dann mit dem eigenen.</t>
  </si>
  <si>
    <t xml:space="preserve">Ertragssicherung </t>
  </si>
  <si>
    <t>Was hat es für mich persönlich bedeutet? Was habe ich gelernt ?
5 Minuten Schreiben - dann vorlesen. Was da ist, ist da.</t>
  </si>
  <si>
    <t>Wer möchte ? Erfahrungen vortragen. Nutz die Gelenheit- chance den anderen was mitzuteilen, was von den anderen lernen können.</t>
  </si>
  <si>
    <t>Beide</t>
  </si>
  <si>
    <t>Paarweise Abklopfen</t>
  </si>
  <si>
    <t xml:space="preserve">Sich selber abklopfen und Streichen.
Kleine Reise durch den Körper
</t>
  </si>
  <si>
    <t>Ein Körperteil führt die Bewegung - 2 x vormachen, dann machen die TN es selber. Macheen auf sich aufmerksam und nennen ein Körperteil - alle rufen "Au ja!"</t>
  </si>
  <si>
    <t>Renates Version</t>
  </si>
  <si>
    <t>Hausaufgabe: Wertschätzungsübung.
Hausaufgabe vom Partnerschule Basisseminar Modul eins 
Mache in den folgenden Wochen je einmal pro Woche eine wertschätze Aussage an deinen Partner. Mache es so, dass dein Partner wahrnimmt, dass das ein Teil deiner der Wertschätzungübung ist. 
Am nächsten Wochenende beim nächsten Basisseminar berichtet ihr davon, wie es war, diese wertschätzen Worte zu hören und wie es war, diese wertschätzenenden Worte auszusprechen.
 Nicht erzählen. Was der Inhalt der wertschätzenenden Äußerung war.</t>
  </si>
  <si>
    <t xml:space="preserve">Feedback zu dem ganzem WE
Hausaufgabe erklären </t>
  </si>
  <si>
    <t>Ankommen und Einweisung ins WE</t>
  </si>
  <si>
    <t>Plan für die 2 Tage / Organisatorisches</t>
  </si>
  <si>
    <t>Feedback aus der Zwischenzeit</t>
  </si>
  <si>
    <t>Wie ist es euch ergangen ? Möchtet ihr uns was erzählen?
Rückmeldung zur Hausaufgab "Wertschätzungsübung", was ist passiert ?</t>
  </si>
  <si>
    <t>Heikes Erweiterung</t>
  </si>
  <si>
    <t>Bewegung: Öffnen und Schließen</t>
  </si>
  <si>
    <t>Renate: Modul 1 Bewegungsteil 3.   Pieces of Africa - Waterwheel</t>
  </si>
  <si>
    <t>Frühe Beziehungserfahrungen Induktion, Malen, Schreiben</t>
  </si>
  <si>
    <t>4.2.1</t>
  </si>
  <si>
    <t>"Zugang zu den Arbeitsmodellen für eine nahe Beziehung"
'S. 135 ff, Stell Dir vor, wie es war ,als Du ein Kind warst.</t>
  </si>
  <si>
    <t>Bild dem Partner vorstellen vor dem Plenum</t>
  </si>
  <si>
    <t>je 10 Minuten, darstellen, Nur den Text vorlesen. Partner kann Verständnisfragen stellen.
Meinung aus dem Plenum nur, wenn es wichtig ist.
Wenn wir mehr Zeit brauchen, dann unterbrechen und nach der Mittagspause weiter</t>
  </si>
  <si>
    <t>Jeder hat was mitgebracht</t>
  </si>
  <si>
    <t>Kurze Impro-Bewegungseinheit</t>
  </si>
  <si>
    <t xml:space="preserve">a) Einer geht immer
b) Wahrnehmung auf einen Referenpunkt lenken. Dann Wahrnehmung auf eine andere Person (Gefühl für den Raum und die Person bekommen) ggfs. 2 Personen. </t>
  </si>
  <si>
    <t>Bewegungseinheit: Wachsen und Sinken</t>
  </si>
  <si>
    <t>MOD 1
BWT4</t>
  </si>
  <si>
    <t>Modul 1: von Renate / MUSIK: mehrere und Lambarena
Gedankenspiel: Ins eigene Spüren kommen.</t>
  </si>
  <si>
    <t>ZRM - Bild suchen und  Begriffe finden lassen (Ideenkorb)</t>
  </si>
  <si>
    <t xml:space="preserve">Stefan </t>
  </si>
  <si>
    <t>4.3.1</t>
  </si>
  <si>
    <t>Vorher kurze Besinnungsphase.
Jeder schaut sich alle Bilder an - zurücktreten, dann Bild auswählen. Vom Gefühl leiten lassen - dem Impuls folgen / Bauchgefühl - nicht hinterfragen.
Wenn 2 dasselbe haben - geht auch (Handy Bildschirmfoto)
Gruppenbildung / Raumwechsel 
'Fragestellung: „Was kann ich selbst dazu beitragen, dass ich mich in der Beziehung zu meinem Partner, zu meiner Partnerin wohl und zu Hause fühle?“</t>
  </si>
  <si>
    <t>Käsekuchen</t>
  </si>
  <si>
    <t>ZRM -Einzelarbeit
Motto finden (grob)</t>
  </si>
  <si>
    <t>4..3.1</t>
  </si>
  <si>
    <t>Aussuchen deiner 3 Brgriffe und eintwickeln eines Mottos.
Wir helfen notfalls</t>
  </si>
  <si>
    <t>Bewegungseinehiet nach LABAN</t>
  </si>
  <si>
    <t>Dabbing - Slashing - Floating (Auch als Input für Performances)
MUSIK: Popcorn u.a.</t>
  </si>
  <si>
    <t>ZRM - Motto in Performance umdenken - in Kleingruppen</t>
  </si>
  <si>
    <t>Dieselben 2 Kleingruppen, kein eigener Partner, Eine Bewegung zum Motto entwickeln. Wir helfen ggfs. dabei 
Aufgabe: Aufführung am nächsten Tag - mit Bewegung</t>
  </si>
  <si>
    <t>Bewegungsteil</t>
  </si>
  <si>
    <t>S. 143</t>
  </si>
  <si>
    <t xml:space="preserve">Rütteln und Schütteln / Klopfübung / Fester Stand und Brummen
Sich gegenseitig führen an Händen oder Hüften mit Musik: </t>
  </si>
  <si>
    <t xml:space="preserve">Beliebige Themen - Was bewegt euch ? 
Erlebnisse / Gefühle / Gedanken, die ICH miteilen möchte
Erfahrungen und Begebenheiten </t>
  </si>
  <si>
    <t>Budo-Gruß und Tanz im Spiegel</t>
  </si>
  <si>
    <t>Ich habe Stärke // Spiegel im Spiegel.docx</t>
  </si>
  <si>
    <t>Übertrag von Gestern</t>
  </si>
  <si>
    <t>Möchtet ihr was berichten, was sich seit gestern ergeben hat.</t>
  </si>
  <si>
    <t>Heikes Erweiterung + Atem fokussierung</t>
  </si>
  <si>
    <t>ZRM: Vorstellung des Mottos vom Vortag</t>
  </si>
  <si>
    <t>Jeder 3 Mal. Beginn mit Klangschale.
 Würdigung durchs Plenum mit Applaus.</t>
  </si>
  <si>
    <t>ZRM-Review</t>
  </si>
  <si>
    <t>Wie ist es euch dabei ergangen - als Präsentierender und als Zuhörer?</t>
  </si>
  <si>
    <t>Kurze Pause</t>
  </si>
  <si>
    <t>ZRM-Performance sacken lassen</t>
  </si>
  <si>
    <t>Bewegung / Impro: Geschenk überreichen im Kreis.</t>
  </si>
  <si>
    <t xml:space="preserve">4 Runden - jeweisl 2x rechts und 2x linksrum.
Assoziationen </t>
  </si>
  <si>
    <t>Imagination: Zauberschlüssel</t>
  </si>
  <si>
    <t>4.2.5</t>
  </si>
  <si>
    <t>S. 153 -  Durch die Suche nach einem geeigneten Türöffner (Schlüssel) wird das Unbewusste angeregt, einen passenden Lösungsweg zu finden. Gleichzeitig ist man angehalten, sich von unnötigem geistigem Ballast, der häufig konstruktiven Lösungen im Wege steht, zu trennen.
Macht euch gerne nach der Imagination kurz Notizen zu dem Erlebten, weil wir gleich darüber reden wollen.</t>
  </si>
  <si>
    <t>Fortsetzung Zauberschlüssel</t>
  </si>
  <si>
    <t>Jeder erzählt, was er erlebt hat (Plenum)</t>
  </si>
  <si>
    <t>Jeder macht eine Übung</t>
  </si>
  <si>
    <t>Jeder denkt sich was aus - immer neue Übungen - 2 x machen, bis nichts mehr einfällt
Stuhl mit einbeziehen</t>
  </si>
  <si>
    <t>Einführung Stab</t>
  </si>
  <si>
    <t xml:space="preserve">- gehen durch den Raum - mit dem Stab vertraut machen - - verschiedenen Stabhaltungen - experimentieren
- Assoziationen zum Stock (Würde, Stolz, Stabilität, Macht, Alter, Schwert, Blindenstock)
- Jeder macht was vor, alle machen nach (Beispiele: - Stab auf der Hand balancieren / Hochwerfen - Fangen, etc, - Paarweise werfen und fangen (obenrum / untenrum) 
- Gegenseitig inspirieren, wer eine Idee hat, ruft: ‚Stopp‘, zeigt eine Bewegung mit dem Stab vor, die anderen rufen "Au ja" und machen mit
- Mit einem Partner den Stab mit den Bauch halten und im Raum bewegen 
erst mit dem Fremden, dann mit dem eigenen. Nonverbal: Wer führt? Wer folgt? Welche Richtung, etc.
- (Austausch zu allen Übungen) jeweils 2 Minuten. </t>
  </si>
  <si>
    <t>Feedback zu dem ganzem WE
Ausblich auf das nächste Wochenende</t>
  </si>
  <si>
    <t>Feedback und 
Husaufgabe zum Standpunkt und zur Wirklichkeit des Partners. Situationen erkennen.</t>
  </si>
  <si>
    <t>2. WE Samstag          Thema</t>
  </si>
  <si>
    <t>2. WE Sonntag         Thema</t>
  </si>
  <si>
    <t>Ankommen / Einweisung und Bilanz</t>
  </si>
  <si>
    <t>Was war gut, was besser gelungen / gab es was Neues?
Fragen aus den letzten Wochenenden
Hawaiianische Geschichte aus dem Vorwort</t>
  </si>
  <si>
    <t>Hausaufgabe abfragen</t>
  </si>
  <si>
    <t>4.1.4</t>
  </si>
  <si>
    <t>Hausaufgabe:  Der Standpunkt verändert die Sichtweise - 6 oder 9 6 und 9 erklären für Stanberger
Identifiziere Situationen in deinem Lebensalltag, die durch diese Erkenntnis entschärft werden können und notiere sie.</t>
  </si>
  <si>
    <t>ZRM-Motto Vorführung (alle nochmal)</t>
  </si>
  <si>
    <t>Kurze Einleitung ZRM: Warum ist es sinnvoll, ein Motto zu haben?'
Motto vom letzten Mal
Jeder einzeln auf der Bühne</t>
  </si>
  <si>
    <t>Bewegung allgemein</t>
  </si>
  <si>
    <t>Mit den Stäben vertraut werden</t>
  </si>
  <si>
    <t>Ohne Stab bewegen
Mit Stab bewegen (jeder eine Übung und alle anderen Übungen vom letzten Mal) STOP / Au ja; Stab stehen lassen - rumdrehen; gegenseitig zuwerfen; links rechts, oben / unten. 
Fauststoß mit Kampfschrei
Abwehrübung mit Kampfschrei</t>
  </si>
  <si>
    <t>Stabübung im Garten</t>
  </si>
  <si>
    <t>4.2.7</t>
  </si>
  <si>
    <t xml:space="preserve">Nochmal: Blind führen nur in Handfläche
Moderations-Karte
Ritual erklären 
Begrüßung festlegen; Abstand ausprobieren
Experimentieren - v.a. mit dem Abstand - bis man das richtige gefunden hat.
3x der eine - 3x der andere / Partnertausch </t>
  </si>
  <si>
    <t>Mittagspause bei Falaffel</t>
  </si>
  <si>
    <t>Falaffel</t>
  </si>
  <si>
    <t>Imagination</t>
  </si>
  <si>
    <t>4.3.3</t>
  </si>
  <si>
    <t>Das macht mich aus, ich bin attraktiv und liebenswert S. 173
Malen und Schreiben</t>
  </si>
  <si>
    <t>Malen und schreiben</t>
  </si>
  <si>
    <t>Partnerin und Trainer ergänzen</t>
  </si>
  <si>
    <t>Kaffeepause / Käsekuchen</t>
  </si>
  <si>
    <t>Bilder und Texte vorstellen</t>
  </si>
  <si>
    <t xml:space="preserve">In der Gruppe </t>
  </si>
  <si>
    <t xml:space="preserve">Ausschütteln </t>
  </si>
  <si>
    <t xml:space="preserve">Beliebiges Schütteln zur Entspannung </t>
  </si>
  <si>
    <t>Wünsche und Bedürfnisse äußern</t>
  </si>
  <si>
    <t xml:space="preserve">4.3.4 </t>
  </si>
  <si>
    <t>Übung: Ich stehe zu meinen Wünschen und Bedürfnissen,
und ich teile sie dir mit.
1. Theorie, 2. Vorformulierte Wünsche, 3. Eigene Wünschen</t>
  </si>
  <si>
    <t>Wünsche - Reflexion in der Gruppe</t>
  </si>
  <si>
    <t>Reflexion</t>
  </si>
  <si>
    <t>Budo-Gruß und Spiegel im Spiegeln</t>
  </si>
  <si>
    <t>Abschlußrunde und Feedback</t>
  </si>
  <si>
    <t>Ankommen / Kaffee</t>
  </si>
  <si>
    <t>Tagesplan vorstellen</t>
  </si>
  <si>
    <t>Wieder mit den Stäben vertraut werden</t>
  </si>
  <si>
    <t>1. Bauchübung (Stäbe zwischen dem Bauch und bewegen)
2. Blindes Führen über Handfläche (erst fremder, dann eigener Partner)
3. Jeder macht eine Übung vor
4. Schlagübungen mit Stab</t>
  </si>
  <si>
    <t>4.5.14</t>
  </si>
  <si>
    <t>3 Paare, jeweils 3 Wiederholungen (3 x Schlagen, 3 x Abwehren)
2  Durchläufe mit jedem Partner
Kurzer Austausch mit jedem Partner
Heike erklärt Wirkung</t>
  </si>
  <si>
    <t>Stabübung Austausch</t>
  </si>
  <si>
    <t>alle</t>
  </si>
  <si>
    <t>Je nach Wetter draußen oder drinnen.
Was war anders als estern ?  Was ist euch heute aufgefallen?</t>
  </si>
  <si>
    <t>Spiegeln (einer führt der andere folgt)</t>
  </si>
  <si>
    <t>Erst mit dem fremden, dann mit dem eigenen Partner
jeweils Austausch</t>
  </si>
  <si>
    <t>Ich stehe zu meinen Wünschen 
Vertiefung - vor der Gruppe</t>
  </si>
  <si>
    <t>Gestern noch einmal Revue passieren lassen
1 Wunsch fomulieren mit dem Basiswissen von gestern und Bezug
Wunsch im Angesicht der Gruppe vortragen - 2-3 Mal wiederholen</t>
  </si>
  <si>
    <t>Den Rückhalt spüren</t>
  </si>
  <si>
    <t>Mit fremdem und eigenem Partner
Hintereinander - nur halten</t>
  </si>
  <si>
    <t xml:space="preserve">Stabiler Stand - In die Labilität fallen  </t>
  </si>
  <si>
    <t>Mod 2, BWT 2  - Übung 7</t>
  </si>
  <si>
    <t>Stabiler Stand  - Sich fallen lassen</t>
  </si>
  <si>
    <t>Stabiler Stand - insgesamt Austausch</t>
  </si>
  <si>
    <t>Austasuch in der Gruppe</t>
  </si>
  <si>
    <t>Energizer - dem anderen versetzt folgen</t>
  </si>
  <si>
    <t>Bewegung folgen (ein P. macht vor - der andere versetzt nach) 
Erst ein beliebiger Partner - dann der  eigene
Was ist die Lösung ? Nur auf sich selbst achten und nicht den naderen kontrollieren</t>
  </si>
  <si>
    <t>Ertragssicherung</t>
  </si>
  <si>
    <t>Ertrag sichern - aufschreiben 
- Was hat es für mich persönlich bedeutet?
- Was habe ich gelernt?
- Allen vorlesen</t>
  </si>
  <si>
    <t xml:space="preserve">Erträge der Gruppe vortragen </t>
  </si>
  <si>
    <t xml:space="preserve">Vor allen anderen
</t>
  </si>
  <si>
    <t>Feedbackrunde</t>
  </si>
  <si>
    <t xml:space="preserve">Aussicht: Würdet ihr ein weiteres Seminar wünschen? </t>
  </si>
  <si>
    <t>- Aufbauseminar   Sexualität  als Ressource eines Paares“
- Körper / Herz / Geschlechtsidentität / Öffnen und Schließen</t>
  </si>
  <si>
    <t>Budo-Gruß und Spiegel im Spiegel</t>
  </si>
  <si>
    <t xml:space="preserve">
</t>
  </si>
  <si>
    <t>3. WE Sonntag            Thema</t>
  </si>
  <si>
    <t>3. WE Samstag            Thema</t>
  </si>
  <si>
    <t>1. WE Samstag            Thema</t>
  </si>
  <si>
    <t>1. WE Sonntag            Thema</t>
  </si>
  <si>
    <t>Diverse Bewegungen lt. Heikes Mod-Karte
Bewegung mit Kraftlaut! (Stampfen und Hacken und Fauststoß mit Kampfschrei)</t>
  </si>
  <si>
    <t>Mod 2, BWT 2  - Übung 8
Erst mit fremdem, dann mit eigenem Partner
Jeweisl Austausch - ggfs. Übung wiederholen</t>
  </si>
  <si>
    <t>Feedback: 
- Was sagt ihr zu der Veranstaltung als Ganzes
    - Zum Rahmen, zu den Inhalten, zu uns
Wir haben uns als Gruppe einen gewissen Umgang erarbeitet und bitten in deisem Sinne um eine ehrliche Rückmeldung. 
- Eine Rezension, die ihr schreibt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</si>
</sst>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h:mm;@"/>
  </numFmts>
  <fonts count="11" x14ac:knownFonts="1">
    <font>
      <sz val="11"/>
      <color theme="1"/>
      <name val="Verdana"/>
      <family val="2"/>
      <scheme val="minor"/>
    </font>
    <font>
      <sz val="11"/>
      <color theme="1"/>
      <name val="Verdana"/>
      <family val="2"/>
      <scheme val="minor"/>
    </font>
    <font>
      <b/>
      <sz val="11"/>
      <color theme="0"/>
      <name val="Verdana"/>
      <family val="2"/>
      <scheme val="minor"/>
    </font>
    <font>
      <b/>
      <sz val="11"/>
      <color theme="1"/>
      <name val="Verdana"/>
      <family val="2"/>
      <scheme val="minor"/>
    </font>
    <font>
      <i/>
      <sz val="11"/>
      <color theme="1"/>
      <name val="Verdana"/>
      <family val="2"/>
      <scheme val="minor"/>
    </font>
    <font>
      <b/>
      <sz val="14"/>
      <color theme="1"/>
      <name val="Verdana"/>
      <family val="2"/>
      <scheme val="minor"/>
    </font>
    <font>
      <sz val="8"/>
      <color theme="1"/>
      <name val="Verdana"/>
      <family val="2"/>
      <scheme val="minor"/>
    </font>
    <font>
      <sz val="8"/>
      <name val="Verdana"/>
      <family val="2"/>
      <scheme val="minor"/>
    </font>
    <font>
      <sz val="11"/>
      <name val="Verdana"/>
      <family val="2"/>
      <scheme val="minor"/>
    </font>
    <font>
      <b/>
      <sz val="11"/>
      <name val="Verdana"/>
      <family val="2"/>
      <scheme val="minor"/>
    </font>
    <font>
      <sz val="8"/>
      <color theme="0" tint="-0.499984740745262"/>
      <name val="Verdana"/>
      <family val="2"/>
      <scheme val="minor"/>
    </font>
  </fonts>
  <fills count="9">
    <fill>
      <patternFill patternType="none"/>
    </fill>
    <fill>
      <patternFill patternType="gray125"/>
    </fill>
    <fill>
      <patternFill patternType="solid">
        <fgColor theme="3"/>
        <bgColor indexed="64"/>
      </patternFill>
    </fill>
    <fill>
      <patternFill patternType="solid">
        <fgColor rgb="FFE2EFDA"/>
        <bgColor indexed="64"/>
      </patternFill>
    </fill>
    <fill>
      <patternFill patternType="solid">
        <fgColor rgb="FFD9D9D9"/>
        <bgColor indexed="64"/>
      </patternFill>
    </fill>
    <fill>
      <patternFill patternType="solid">
        <fgColor theme="1"/>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5D7D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0"/>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0" fillId="0" borderId="1" xfId="0"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0" fillId="0" borderId="5" xfId="0" applyBorder="1"/>
    <xf numFmtId="0" fontId="0" fillId="0" borderId="6" xfId="0" applyBorder="1"/>
    <xf numFmtId="44" fontId="0" fillId="0" borderId="9" xfId="1" applyFont="1" applyBorder="1"/>
    <xf numFmtId="44" fontId="0" fillId="0" borderId="10" xfId="1" applyFont="1" applyBorder="1"/>
    <xf numFmtId="0" fontId="0" fillId="0" borderId="11" xfId="0" applyBorder="1"/>
    <xf numFmtId="0" fontId="0" fillId="0" borderId="12" xfId="0" applyBorder="1"/>
    <xf numFmtId="44" fontId="0" fillId="0" borderId="1" xfId="1" applyFont="1" applyBorder="1"/>
    <xf numFmtId="44" fontId="0" fillId="0" borderId="13" xfId="1" applyFont="1" applyBorder="1"/>
    <xf numFmtId="0" fontId="0" fillId="0" borderId="0" xfId="0" applyAlignment="1">
      <alignment vertical="center"/>
    </xf>
    <xf numFmtId="0" fontId="0" fillId="0" borderId="0" xfId="0" applyAlignment="1">
      <alignment horizontal="left" vertical="top" wrapText="1"/>
    </xf>
    <xf numFmtId="0" fontId="0" fillId="0" borderId="0" xfId="0" quotePrefix="1" applyAlignment="1">
      <alignment horizontal="left" vertical="top" wrapText="1"/>
    </xf>
    <xf numFmtId="0" fontId="4" fillId="0" borderId="0" xfId="0" applyFont="1"/>
    <xf numFmtId="0" fontId="0" fillId="0" borderId="0" xfId="0" applyAlignment="1">
      <alignment wrapText="1"/>
    </xf>
    <xf numFmtId="0" fontId="0" fillId="0" borderId="0" xfId="0" applyAlignment="1">
      <alignment horizontal="left"/>
    </xf>
    <xf numFmtId="0" fontId="5" fillId="0" borderId="0" xfId="0" applyFont="1" applyAlignment="1">
      <alignment vertical="center"/>
    </xf>
    <xf numFmtId="0" fontId="3" fillId="4" borderId="0" xfId="0" applyFont="1" applyFill="1"/>
    <xf numFmtId="0" fontId="0" fillId="0" borderId="0" xfId="0" applyAlignment="1">
      <alignment horizontal="left" vertical="center"/>
    </xf>
    <xf numFmtId="0" fontId="3" fillId="4" borderId="0" xfId="0" applyFont="1" applyFill="1" applyAlignment="1">
      <alignment horizontal="left"/>
    </xf>
    <xf numFmtId="0" fontId="4"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left" vertical="top" wrapText="1"/>
    </xf>
    <xf numFmtId="0" fontId="3" fillId="3"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164" fontId="0" fillId="0" borderId="1" xfId="0" applyNumberFormat="1" applyBorder="1" applyAlignment="1">
      <alignment horizontal="center" vertical="center" wrapText="1"/>
    </xf>
    <xf numFmtId="0" fontId="0" fillId="0" borderId="0" xfId="0" quotePrefix="1" applyAlignment="1">
      <alignment vertical="center" wrapText="1"/>
    </xf>
    <xf numFmtId="0" fontId="0" fillId="0" borderId="0" xfId="0" applyAlignment="1">
      <alignment horizontal="left" vertical="center" wrapText="1"/>
    </xf>
    <xf numFmtId="0" fontId="3" fillId="0" borderId="1" xfId="0" applyFont="1" applyBorder="1" applyAlignment="1">
      <alignment vertical="center" wrapText="1"/>
    </xf>
    <xf numFmtId="164" fontId="3" fillId="0" borderId="1" xfId="0" applyNumberFormat="1" applyFont="1" applyBorder="1" applyAlignment="1">
      <alignment horizontal="center" vertical="center" wrapTex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164" fontId="0" fillId="5" borderId="1" xfId="0" applyNumberFormat="1" applyFill="1" applyBorder="1" applyAlignment="1">
      <alignment horizontal="center" vertical="center" wrapText="1"/>
    </xf>
    <xf numFmtId="0" fontId="6" fillId="5" borderId="1" xfId="0" applyFont="1" applyFill="1" applyBorder="1" applyAlignment="1">
      <alignment vertical="center" wrapText="1"/>
    </xf>
    <xf numFmtId="0" fontId="3" fillId="0" borderId="0" xfId="0" applyFont="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top"/>
    </xf>
    <xf numFmtId="0" fontId="3" fillId="0" borderId="0" xfId="0" applyFont="1" applyAlignment="1">
      <alignment horizontal="left" vertical="top"/>
    </xf>
    <xf numFmtId="0" fontId="7" fillId="0" borderId="1" xfId="0" quotePrefix="1" applyFont="1" applyBorder="1" applyAlignment="1">
      <alignment vertical="center" wrapText="1"/>
    </xf>
    <xf numFmtId="0" fontId="0" fillId="6" borderId="1" xfId="0" applyFill="1" applyBorder="1" applyAlignment="1">
      <alignment vertical="center" wrapText="1"/>
    </xf>
    <xf numFmtId="164" fontId="0" fillId="6" borderId="1" xfId="0" applyNumberFormat="1" applyFill="1" applyBorder="1" applyAlignment="1">
      <alignment horizontal="center" vertical="center" wrapText="1"/>
    </xf>
    <xf numFmtId="0" fontId="7" fillId="6" borderId="1" xfId="0" quotePrefix="1" applyFont="1" applyFill="1" applyBorder="1" applyAlignment="1">
      <alignment vertical="center" wrapText="1"/>
    </xf>
    <xf numFmtId="0" fontId="8" fillId="0" borderId="1" xfId="0" applyFont="1" applyBorder="1" applyAlignment="1">
      <alignment horizontal="center" vertical="center" wrapText="1"/>
    </xf>
    <xf numFmtId="0" fontId="8" fillId="6"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6" borderId="1" xfId="0" applyNumberFormat="1"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9" fontId="0" fillId="5" borderId="1" xfId="0" applyNumberFormat="1" applyFill="1" applyBorder="1" applyAlignment="1">
      <alignment horizontal="center" vertical="center" wrapText="1"/>
    </xf>
    <xf numFmtId="49" fontId="0" fillId="0" borderId="0" xfId="0" applyNumberFormat="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0" fontId="6" fillId="0" borderId="1" xfId="0" applyFont="1" applyBorder="1" applyAlignment="1">
      <alignment vertical="center" wrapText="1"/>
    </xf>
    <xf numFmtId="14" fontId="8" fillId="0" borderId="1" xfId="0" applyNumberFormat="1" applyFont="1" applyBorder="1" applyAlignment="1">
      <alignment horizontal="center" vertical="center" wrapText="1"/>
    </xf>
    <xf numFmtId="0" fontId="0" fillId="6" borderId="14" xfId="0" applyFill="1" applyBorder="1" applyAlignment="1">
      <alignment vertical="center" wrapText="1"/>
    </xf>
    <xf numFmtId="164" fontId="0" fillId="6" borderId="14" xfId="0" applyNumberFormat="1" applyFill="1" applyBorder="1" applyAlignment="1">
      <alignment horizontal="center" vertical="center" wrapText="1"/>
    </xf>
    <xf numFmtId="0" fontId="8" fillId="6" borderId="14" xfId="0" applyFont="1" applyFill="1" applyBorder="1" applyAlignment="1">
      <alignment horizontal="center" vertical="center" wrapText="1"/>
    </xf>
    <xf numFmtId="49" fontId="8" fillId="6" borderId="14" xfId="0" applyNumberFormat="1" applyFont="1" applyFill="1" applyBorder="1" applyAlignment="1">
      <alignment horizontal="center" vertical="center" wrapText="1"/>
    </xf>
    <xf numFmtId="0" fontId="7" fillId="6" borderId="14" xfId="0" quotePrefix="1" applyFont="1" applyFill="1" applyBorder="1" applyAlignment="1">
      <alignment vertical="center" wrapText="1"/>
    </xf>
    <xf numFmtId="0" fontId="10" fillId="0" borderId="1" xfId="0" quotePrefix="1" applyFont="1" applyBorder="1" applyAlignment="1">
      <alignment vertical="center" wrapText="1"/>
    </xf>
    <xf numFmtId="0" fontId="8" fillId="0" borderId="0" xfId="0" applyFont="1" applyAlignment="1">
      <alignment horizontal="center" vertical="center" wrapText="1"/>
    </xf>
    <xf numFmtId="0" fontId="3"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49" fontId="8" fillId="0" borderId="1" xfId="0" quotePrefix="1" applyNumberFormat="1"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7" fillId="5" borderId="1" xfId="0" applyFont="1" applyFill="1" applyBorder="1" applyAlignment="1">
      <alignment vertical="center" wrapText="1"/>
    </xf>
    <xf numFmtId="0" fontId="7" fillId="0" borderId="0" xfId="0" applyFont="1" applyAlignment="1">
      <alignment vertical="center" wrapText="1"/>
    </xf>
    <xf numFmtId="0" fontId="3" fillId="8"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7" xfId="0" applyFont="1" applyBorder="1" applyAlignment="1">
      <alignment horizontal="right"/>
    </xf>
    <xf numFmtId="0" fontId="3" fillId="0" borderId="8" xfId="0" applyFont="1" applyBorder="1" applyAlignment="1">
      <alignment horizontal="right"/>
    </xf>
  </cellXfs>
  <cellStyles count="2">
    <cellStyle name="Standard" xfId="0" builtinId="0"/>
    <cellStyle name="Währung" xfId="1" builtinId="4"/>
  </cellStyles>
  <dxfs count="0"/>
  <tableStyles count="0" defaultTableStyle="TableStyleMedium2" defaultPivotStyle="PivotStyleLight16"/>
  <colors>
    <mruColors>
      <color rgb="FFF5D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Deloitte 2016 Rebrand">
  <a:themeElements>
    <a:clrScheme name="Deloitte colour theme">
      <a:dk1>
        <a:sysClr val="windowText" lastClr="000000"/>
      </a:dk1>
      <a:lt1>
        <a:sysClr val="window" lastClr="FFFFFF"/>
      </a:lt1>
      <a:dk2>
        <a:srgbClr val="44546A"/>
      </a:dk2>
      <a:lt2>
        <a:srgbClr val="E7E6E6"/>
      </a:lt2>
      <a:accent1>
        <a:srgbClr val="86BC25"/>
      </a:accent1>
      <a:accent2>
        <a:srgbClr val="2C5234"/>
      </a:accent2>
      <a:accent3>
        <a:srgbClr val="00A3E0"/>
      </a:accent3>
      <a:accent4>
        <a:srgbClr val="012169"/>
      </a:accent4>
      <a:accent5>
        <a:srgbClr val="0097A9"/>
      </a:accent5>
      <a:accent6>
        <a:srgbClr val="75787B"/>
      </a:accent6>
      <a:hlink>
        <a:srgbClr val="00A3E0"/>
      </a:hlink>
      <a:folHlink>
        <a:srgbClr val="954F72"/>
      </a:folHlink>
    </a:clrScheme>
    <a:fontScheme name="Deloitte Powerpoint fon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gray">
        <a:solidFill>
          <a:schemeClr val="accent3"/>
        </a:solidFill>
        <a:ln w="19050" algn="ctr">
          <a:noFill/>
          <a:miter lim="800000"/>
          <a:headEnd/>
          <a:tailEnd/>
        </a:ln>
      </a:spPr>
      <a:bodyPr wrap="square" lIns="88900" tIns="88900" rIns="88900" bIns="88900" rtlCol="0" anchor="ctr"/>
      <a:lstStyle>
        <a:defPPr>
          <a:lnSpc>
            <a:spcPct val="106000"/>
          </a:lnSpc>
          <a:buFont typeface="Wingdings 2" pitchFamily="18" charset="2"/>
          <a:buNone/>
          <a:defRPr sz="1600" b="1" dirty="0" smtClean="0">
            <a:solidFill>
              <a:schemeClr val="bg1"/>
            </a:solidFill>
          </a:defRPr>
        </a:defPPr>
      </a:lstStyle>
    </a:spDef>
    <a:lnDef>
      <a:spPr>
        <a:ln>
          <a:solidFill>
            <a:schemeClr val="tx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203200" indent="-203200">
          <a:spcBef>
            <a:spcPts val="600"/>
          </a:spcBef>
          <a:buSzPct val="100000"/>
          <a:buFont typeface="Arial"/>
          <a:buChar char="•"/>
          <a:defRPr dirty="0" smtClean="0">
            <a:solidFill>
              <a:srgbClr val="313131"/>
            </a:solidFill>
          </a:defRPr>
        </a:defPPr>
      </a:lstStyle>
    </a:txDef>
  </a:objectDefaults>
  <a:extraClrSchemeLst/>
  <a:custClrLst>
    <a:custClr name="Green 7">
      <a:srgbClr val="2C5234"/>
    </a:custClr>
    <a:custClr name="Green 6">
      <a:srgbClr val="046A38"/>
    </a:custClr>
    <a:custClr name="Green 5">
      <a:srgbClr val="009A44"/>
    </a:custClr>
    <a:custClr name="Green 4">
      <a:srgbClr val="43B02A"/>
    </a:custClr>
    <a:custClr name="Deloitte Green">
      <a:srgbClr val="86BC25"/>
    </a:custClr>
    <a:custClr name="Green 2">
      <a:srgbClr val="C4D600"/>
    </a:custClr>
    <a:custClr name="Green 1">
      <a:srgbClr val="E3E48D"/>
    </a:custClr>
    <a:custClr name="Teal 7">
      <a:srgbClr val="004F59"/>
    </a:custClr>
    <a:custClr name="Teal 6">
      <a:srgbClr val="007680"/>
    </a:custClr>
    <a:custClr name="Teal 5">
      <a:srgbClr val="0097A9"/>
    </a:custClr>
    <a:custClr name="Teal 4">
      <a:srgbClr val="00ABAB"/>
    </a:custClr>
    <a:custClr name="Teal 3">
      <a:srgbClr val="6FC2B4"/>
    </a:custClr>
    <a:custClr name="Teal 2">
      <a:srgbClr val="9DD4CF"/>
    </a:custClr>
    <a:custClr name="Teal 1">
      <a:srgbClr val="DDEFE8"/>
    </a:custClr>
    <a:custClr name="Blue 7">
      <a:srgbClr val="041E42"/>
    </a:custClr>
    <a:custClr name="Blue 6">
      <a:srgbClr val="012169"/>
    </a:custClr>
    <a:custClr name="Blue 5">
      <a:srgbClr val="005587"/>
    </a:custClr>
    <a:custClr name="Blue 4">
      <a:srgbClr val="0076A8"/>
    </a:custClr>
    <a:custClr name="Blue 3">
      <a:srgbClr val="00A3E0"/>
    </a:custClr>
    <a:custClr name="Blue 2">
      <a:srgbClr val="62B5E5"/>
    </a:custClr>
    <a:custClr name="Blue 1">
      <a:srgbClr val="A0DCFF"/>
    </a:custClr>
    <a:custClr name="Cool Gray 11">
      <a:srgbClr val="53565A"/>
    </a:custClr>
    <a:custClr name="Cool Gray 10">
      <a:srgbClr val="63666A"/>
    </a:custClr>
    <a:custClr name="Cool Gray 9">
      <a:srgbClr val="75787B"/>
    </a:custClr>
    <a:custClr name="Cool Gray 7">
      <a:srgbClr val="97999B"/>
    </a:custClr>
    <a:custClr name="Cool Gray 6">
      <a:srgbClr val="A7A8AA"/>
    </a:custClr>
    <a:custClr name="Cool Gray 4">
      <a:srgbClr val="BBBCBC"/>
    </a:custClr>
    <a:custClr name="Cool Gray 2">
      <a:srgbClr val="D0D0CE"/>
    </a:custClr>
    <a:custClr name="White">
      <a:srgbClr val="FFFFFF"/>
    </a:custClr>
    <a:custClr name="Black">
      <a:srgbClr val="000000"/>
    </a:custClr>
    <a:custClr name="Red">
      <a:srgbClr val="DA291C"/>
    </a:custClr>
    <a:custClr name="Orange">
      <a:srgbClr val="ED8B00"/>
    </a:custClr>
    <a:custClr name="Yellow">
      <a:srgbClr val="FFCD00"/>
    </a:custClr>
  </a:custClrLst>
  <a:extLst>
    <a:ext uri="{05A4C25C-085E-4340-85A3-A5531E510DB2}">
      <thm15:themeFamily xmlns:thm15="http://schemas.microsoft.com/office/thememl/2012/main" name="Deloitte 2016 Rebrand" id="{04F3B5E2-2C50-42B5-B349-7043CFA50CE0}" vid="{F39C02C8-FF1E-4A84-B988-7912D49B3083}"/>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workbookViewId="0">
      <selection activeCell="E18" sqref="E18"/>
    </sheetView>
  </sheetViews>
  <sheetFormatPr baseColWidth="10" defaultColWidth="8.81640625" defaultRowHeight="13.8" x14ac:dyDescent="0.25"/>
  <cols>
    <col min="2" max="2" width="21.08984375" customWidth="1"/>
    <col min="3" max="3" width="18.36328125" customWidth="1"/>
    <col min="4" max="4" width="11.81640625" customWidth="1"/>
    <col min="5" max="5" width="21.26953125" customWidth="1"/>
    <col min="6" max="6" width="13.81640625" customWidth="1"/>
  </cols>
  <sheetData>
    <row r="1" spans="1:6" x14ac:dyDescent="0.25">
      <c r="A1" s="2" t="s">
        <v>0</v>
      </c>
      <c r="B1" s="3" t="s">
        <v>1</v>
      </c>
      <c r="C1" s="3" t="s">
        <v>2</v>
      </c>
      <c r="D1" s="3" t="s">
        <v>3</v>
      </c>
      <c r="E1" s="3" t="s">
        <v>4</v>
      </c>
      <c r="F1" s="4" t="s">
        <v>5</v>
      </c>
    </row>
    <row r="2" spans="1:6" x14ac:dyDescent="0.25">
      <c r="A2" s="5">
        <v>1</v>
      </c>
      <c r="B2" s="1" t="s">
        <v>6</v>
      </c>
      <c r="C2" s="1">
        <v>4</v>
      </c>
      <c r="D2" s="1">
        <v>59.99</v>
      </c>
      <c r="E2" s="11">
        <f>C2*D2</f>
        <v>239.96</v>
      </c>
      <c r="F2" s="6" t="s">
        <v>7</v>
      </c>
    </row>
    <row r="3" spans="1:6" x14ac:dyDescent="0.25">
      <c r="A3" s="5">
        <v>2</v>
      </c>
      <c r="B3" s="1" t="s">
        <v>8</v>
      </c>
      <c r="C3" s="1">
        <v>4</v>
      </c>
      <c r="D3" s="1">
        <v>59.99</v>
      </c>
      <c r="E3" s="11">
        <f t="shared" ref="E3" si="0">C3*D3</f>
        <v>239.96</v>
      </c>
      <c r="F3" s="6" t="s">
        <v>7</v>
      </c>
    </row>
    <row r="4" spans="1:6" x14ac:dyDescent="0.25">
      <c r="A4" s="5">
        <v>3</v>
      </c>
      <c r="B4" s="1" t="s">
        <v>9</v>
      </c>
      <c r="C4" s="1">
        <v>4</v>
      </c>
      <c r="D4" s="1">
        <v>3.99</v>
      </c>
      <c r="E4" s="11">
        <f t="shared" ref="E4:E5" si="1">C4*D4</f>
        <v>15.96</v>
      </c>
      <c r="F4" s="6" t="s">
        <v>7</v>
      </c>
    </row>
    <row r="5" spans="1:6" x14ac:dyDescent="0.25">
      <c r="A5" s="5">
        <v>4</v>
      </c>
      <c r="B5" s="10" t="s">
        <v>10</v>
      </c>
      <c r="C5" s="10">
        <v>2</v>
      </c>
      <c r="D5" s="10">
        <v>5.99</v>
      </c>
      <c r="E5" s="12">
        <f t="shared" si="1"/>
        <v>11.98</v>
      </c>
      <c r="F5" s="6" t="s">
        <v>7</v>
      </c>
    </row>
    <row r="6" spans="1:6" x14ac:dyDescent="0.25">
      <c r="A6" s="9">
        <v>5</v>
      </c>
      <c r="B6" s="1" t="s">
        <v>11</v>
      </c>
      <c r="C6" s="1">
        <v>25</v>
      </c>
      <c r="D6" s="1">
        <v>2.5</v>
      </c>
      <c r="E6" s="11">
        <f t="shared" ref="E6" si="2">C6*D6</f>
        <v>62.5</v>
      </c>
      <c r="F6" s="6" t="s">
        <v>12</v>
      </c>
    </row>
    <row r="7" spans="1:6" ht="14.4" thickBot="1" x14ac:dyDescent="0.3">
      <c r="A7" s="83" t="s">
        <v>13</v>
      </c>
      <c r="B7" s="84"/>
      <c r="C7" s="84"/>
      <c r="D7" s="84"/>
      <c r="E7" s="7">
        <f>SUM(E2:E6)</f>
        <v>570.36</v>
      </c>
      <c r="F7" s="8"/>
    </row>
  </sheetData>
  <mergeCells count="1">
    <mergeCell ref="A7:D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9"/>
  <sheetViews>
    <sheetView tabSelected="1" zoomScaleNormal="100" workbookViewId="0"/>
  </sheetViews>
  <sheetFormatPr baseColWidth="10" defaultColWidth="8.81640625" defaultRowHeight="13.8" outlineLevelRow="1" x14ac:dyDescent="0.25"/>
  <cols>
    <col min="1" max="1" width="34" style="27" customWidth="1"/>
    <col min="2" max="2" width="6.81640625" style="42" customWidth="1"/>
    <col min="3" max="3" width="8.1796875" style="42" customWidth="1"/>
    <col min="4" max="4" width="9.1796875" style="42" customWidth="1"/>
    <col min="5" max="5" width="14.36328125" style="42" customWidth="1"/>
    <col min="6" max="6" width="7.453125" style="59" bestFit="1" customWidth="1"/>
    <col min="7" max="7" width="45.453125" style="41" customWidth="1"/>
    <col min="8" max="8" width="0.6328125" style="27" customWidth="1"/>
    <col min="9" max="10" width="0" style="27" hidden="1" customWidth="1"/>
    <col min="11" max="11" width="3.81640625" style="27" hidden="1" customWidth="1"/>
    <col min="12" max="16384" width="8.81640625" style="27"/>
  </cols>
  <sheetData>
    <row r="1" spans="1:11" s="42" customFormat="1" x14ac:dyDescent="0.25">
      <c r="A1" s="82" t="s">
        <v>242</v>
      </c>
      <c r="B1" s="26" t="s">
        <v>14</v>
      </c>
      <c r="C1" s="26" t="s">
        <v>15</v>
      </c>
      <c r="D1" s="26" t="s">
        <v>35</v>
      </c>
      <c r="E1" s="26" t="s">
        <v>36</v>
      </c>
      <c r="F1" s="53" t="s">
        <v>54</v>
      </c>
      <c r="G1" s="26" t="s">
        <v>92</v>
      </c>
    </row>
    <row r="2" spans="1:11" ht="20.399999999999999" outlineLevel="1" x14ac:dyDescent="0.25">
      <c r="A2" s="28" t="s">
        <v>38</v>
      </c>
      <c r="B2" s="29">
        <v>0.39583333333333331</v>
      </c>
      <c r="C2" s="29">
        <f t="shared" ref="C2:C7" si="0">B2+D2</f>
        <v>0.40972222222222221</v>
      </c>
      <c r="D2" s="29">
        <v>1.3888888888888888E-2</v>
      </c>
      <c r="E2" s="49" t="s">
        <v>39</v>
      </c>
      <c r="F2" s="54" t="s">
        <v>68</v>
      </c>
      <c r="G2" s="45" t="s">
        <v>40</v>
      </c>
    </row>
    <row r="3" spans="1:11" ht="30.6" outlineLevel="1" x14ac:dyDescent="0.25">
      <c r="A3" s="39" t="s">
        <v>50</v>
      </c>
      <c r="B3" s="29">
        <f t="shared" ref="B3:B10" si="1">C2</f>
        <v>0.40972222222222221</v>
      </c>
      <c r="C3" s="29">
        <f t="shared" si="0"/>
        <v>0.4236111111111111</v>
      </c>
      <c r="D3" s="29">
        <v>1.3888888888888888E-2</v>
      </c>
      <c r="E3" s="49" t="s">
        <v>41</v>
      </c>
      <c r="F3" s="54" t="s">
        <v>70</v>
      </c>
      <c r="G3" s="45" t="s">
        <v>93</v>
      </c>
    </row>
    <row r="4" spans="1:11" ht="20.399999999999999" outlineLevel="1" x14ac:dyDescent="0.25">
      <c r="A4" s="28" t="s">
        <v>79</v>
      </c>
      <c r="B4" s="29">
        <f t="shared" si="1"/>
        <v>0.4236111111111111</v>
      </c>
      <c r="C4" s="29">
        <f t="shared" si="0"/>
        <v>0.42708333333333331</v>
      </c>
      <c r="D4" s="29">
        <v>3.472222222222222E-3</v>
      </c>
      <c r="E4" s="49" t="s">
        <v>41</v>
      </c>
      <c r="F4" s="54" t="s">
        <v>70</v>
      </c>
      <c r="G4" s="45" t="s">
        <v>94</v>
      </c>
    </row>
    <row r="5" spans="1:11" outlineLevel="1" x14ac:dyDescent="0.25">
      <c r="A5" s="28" t="s">
        <v>80</v>
      </c>
      <c r="B5" s="29">
        <f t="shared" si="1"/>
        <v>0.42708333333333331</v>
      </c>
      <c r="C5" s="29">
        <f t="shared" si="0"/>
        <v>0.4375</v>
      </c>
      <c r="D5" s="29">
        <v>1.0416666666666666E-2</v>
      </c>
      <c r="E5" s="49" t="s">
        <v>16</v>
      </c>
      <c r="F5" s="54" t="s">
        <v>68</v>
      </c>
      <c r="G5" s="45" t="s">
        <v>95</v>
      </c>
    </row>
    <row r="6" spans="1:11" outlineLevel="1" x14ac:dyDescent="0.25">
      <c r="A6" s="28" t="s">
        <v>64</v>
      </c>
      <c r="B6" s="29">
        <f t="shared" si="1"/>
        <v>0.4375</v>
      </c>
      <c r="C6" s="29">
        <f t="shared" si="0"/>
        <v>0.5</v>
      </c>
      <c r="D6" s="29">
        <v>6.25E-2</v>
      </c>
      <c r="E6" s="49" t="s">
        <v>16</v>
      </c>
      <c r="F6" s="54" t="s">
        <v>62</v>
      </c>
      <c r="G6" s="45" t="s">
        <v>96</v>
      </c>
      <c r="I6" s="30"/>
      <c r="J6" s="31"/>
      <c r="K6" s="31"/>
    </row>
    <row r="7" spans="1:11" outlineLevel="1" x14ac:dyDescent="0.25">
      <c r="A7" s="46" t="s">
        <v>43</v>
      </c>
      <c r="B7" s="47">
        <f t="shared" si="1"/>
        <v>0.5</v>
      </c>
      <c r="C7" s="47">
        <f t="shared" si="0"/>
        <v>0.5625</v>
      </c>
      <c r="D7" s="47">
        <v>6.25E-2</v>
      </c>
      <c r="E7" s="50" t="s">
        <v>39</v>
      </c>
      <c r="F7" s="55"/>
      <c r="G7" s="48" t="s">
        <v>59</v>
      </c>
    </row>
    <row r="8" spans="1:11" outlineLevel="1" x14ac:dyDescent="0.25">
      <c r="A8" s="28" t="s">
        <v>77</v>
      </c>
      <c r="B8" s="29">
        <f t="shared" si="1"/>
        <v>0.5625</v>
      </c>
      <c r="C8" s="29">
        <f t="shared" ref="C8:C21" si="2">B8+D8</f>
        <v>0.57291666666666663</v>
      </c>
      <c r="D8" s="29">
        <v>1.0416666666666666E-2</v>
      </c>
      <c r="E8" s="49" t="s">
        <v>16</v>
      </c>
      <c r="F8" s="54" t="s">
        <v>70</v>
      </c>
      <c r="G8" s="45" t="s">
        <v>78</v>
      </c>
      <c r="I8" s="31"/>
      <c r="J8" s="31"/>
      <c r="K8" s="31"/>
    </row>
    <row r="9" spans="1:11" ht="27.6" outlineLevel="1" x14ac:dyDescent="0.25">
      <c r="A9" s="28" t="s">
        <v>65</v>
      </c>
      <c r="B9" s="29">
        <f t="shared" si="1"/>
        <v>0.57291666666666663</v>
      </c>
      <c r="C9" s="29">
        <f t="shared" si="2"/>
        <v>0.60416666666666663</v>
      </c>
      <c r="D9" s="29">
        <v>3.125E-2</v>
      </c>
      <c r="E9" s="49" t="s">
        <v>44</v>
      </c>
      <c r="F9" s="54" t="s">
        <v>62</v>
      </c>
      <c r="G9" s="45" t="s">
        <v>74</v>
      </c>
      <c r="I9" s="31"/>
      <c r="J9" s="31"/>
      <c r="K9" s="31"/>
    </row>
    <row r="10" spans="1:11" ht="27.6" outlineLevel="1" x14ac:dyDescent="0.25">
      <c r="A10" s="28" t="s">
        <v>85</v>
      </c>
      <c r="B10" s="29">
        <f t="shared" si="1"/>
        <v>0.60416666666666663</v>
      </c>
      <c r="C10" s="29">
        <f>B10+D10</f>
        <v>0.61111111111111105</v>
      </c>
      <c r="D10" s="29">
        <v>6.9444444444444441E-3</v>
      </c>
      <c r="E10" s="49" t="s">
        <v>41</v>
      </c>
      <c r="F10" s="54" t="s">
        <v>69</v>
      </c>
      <c r="G10" s="45" t="s">
        <v>58</v>
      </c>
      <c r="I10" s="31"/>
      <c r="J10" s="31"/>
      <c r="K10" s="31"/>
    </row>
    <row r="11" spans="1:11" outlineLevel="1" x14ac:dyDescent="0.25">
      <c r="A11" s="28" t="s">
        <v>86</v>
      </c>
      <c r="B11" s="29">
        <f>C10</f>
        <v>0.61111111111111105</v>
      </c>
      <c r="C11" s="29">
        <f>B11+D11</f>
        <v>0.61805555555555547</v>
      </c>
      <c r="D11" s="29">
        <v>6.9444444444444441E-3</v>
      </c>
      <c r="E11" s="49" t="s">
        <v>41</v>
      </c>
      <c r="F11" s="54"/>
      <c r="G11" s="45"/>
      <c r="I11" s="31"/>
      <c r="J11" s="31"/>
      <c r="K11" s="31"/>
    </row>
    <row r="12" spans="1:11" outlineLevel="1" x14ac:dyDescent="0.25">
      <c r="A12" s="28" t="s">
        <v>87</v>
      </c>
      <c r="B12" s="29">
        <f t="shared" ref="B12:B15" si="3">C11</f>
        <v>0.61805555555555547</v>
      </c>
      <c r="C12" s="29">
        <f t="shared" ref="C12:C15" si="4">B12+D12</f>
        <v>0.62152777777777768</v>
      </c>
      <c r="D12" s="29">
        <v>3.472222222222222E-3</v>
      </c>
      <c r="E12" s="49" t="s">
        <v>41</v>
      </c>
      <c r="F12" s="54"/>
      <c r="G12" s="45"/>
      <c r="I12" s="31"/>
      <c r="J12" s="31"/>
      <c r="K12" s="31"/>
    </row>
    <row r="13" spans="1:11" outlineLevel="1" x14ac:dyDescent="0.25">
      <c r="A13" s="28" t="s">
        <v>88</v>
      </c>
      <c r="B13" s="29">
        <f t="shared" si="3"/>
        <v>0.62152777777777768</v>
      </c>
      <c r="C13" s="29">
        <f t="shared" si="4"/>
        <v>0.63194444444444431</v>
      </c>
      <c r="D13" s="29">
        <v>1.0416666666666666E-2</v>
      </c>
      <c r="E13" s="49" t="s">
        <v>16</v>
      </c>
      <c r="F13" s="54"/>
      <c r="G13" s="45" t="s">
        <v>97</v>
      </c>
      <c r="I13" s="31"/>
      <c r="J13" s="31"/>
      <c r="K13" s="31"/>
    </row>
    <row r="14" spans="1:11" ht="20.399999999999999" outlineLevel="1" x14ac:dyDescent="0.25">
      <c r="A14" s="28" t="s">
        <v>89</v>
      </c>
      <c r="B14" s="29">
        <f t="shared" si="3"/>
        <v>0.63194444444444431</v>
      </c>
      <c r="C14" s="29">
        <f t="shared" si="4"/>
        <v>0.63541666666666652</v>
      </c>
      <c r="D14" s="29">
        <v>3.472222222222222E-3</v>
      </c>
      <c r="E14" s="49" t="s">
        <v>16</v>
      </c>
      <c r="F14" s="54"/>
      <c r="G14" s="45" t="s">
        <v>98</v>
      </c>
      <c r="I14" s="31"/>
      <c r="J14" s="31"/>
      <c r="K14" s="31"/>
    </row>
    <row r="15" spans="1:11" ht="20.399999999999999" outlineLevel="1" x14ac:dyDescent="0.25">
      <c r="A15" s="28" t="s">
        <v>90</v>
      </c>
      <c r="B15" s="29">
        <f t="shared" si="3"/>
        <v>0.63541666666666652</v>
      </c>
      <c r="C15" s="29">
        <f t="shared" si="4"/>
        <v>0.64930555555555536</v>
      </c>
      <c r="D15" s="29">
        <v>1.3888888888888888E-2</v>
      </c>
      <c r="E15" s="49" t="s">
        <v>16</v>
      </c>
      <c r="F15" s="54"/>
      <c r="G15" s="45" t="s">
        <v>99</v>
      </c>
      <c r="I15" s="31"/>
      <c r="J15" s="31"/>
      <c r="K15" s="31"/>
    </row>
    <row r="16" spans="1:11" outlineLevel="1" x14ac:dyDescent="0.25">
      <c r="A16" s="46" t="s">
        <v>45</v>
      </c>
      <c r="B16" s="47">
        <f>C15</f>
        <v>0.64930555555555536</v>
      </c>
      <c r="C16" s="47">
        <f t="shared" si="2"/>
        <v>0.66666666666666652</v>
      </c>
      <c r="D16" s="47">
        <v>1.7361111111111112E-2</v>
      </c>
      <c r="E16" s="50" t="s">
        <v>39</v>
      </c>
      <c r="F16" s="55"/>
      <c r="G16" s="48"/>
      <c r="I16" s="31"/>
      <c r="J16" s="31"/>
      <c r="K16" s="31"/>
    </row>
    <row r="17" spans="1:11" ht="27.6" outlineLevel="1" x14ac:dyDescent="0.25">
      <c r="A17" s="28" t="s">
        <v>91</v>
      </c>
      <c r="B17" s="29">
        <f t="shared" ref="B17:B21" si="5">C16</f>
        <v>0.66666666666666652</v>
      </c>
      <c r="C17" s="29">
        <f t="shared" si="2"/>
        <v>0.68749999999999989</v>
      </c>
      <c r="D17" s="29">
        <v>2.0833333333333332E-2</v>
      </c>
      <c r="E17" s="49" t="s">
        <v>44</v>
      </c>
      <c r="F17" s="54" t="s">
        <v>66</v>
      </c>
      <c r="G17" s="45" t="s">
        <v>60</v>
      </c>
      <c r="I17" s="31"/>
      <c r="J17" s="31"/>
      <c r="K17" s="31"/>
    </row>
    <row r="18" spans="1:11" outlineLevel="1" x14ac:dyDescent="0.25">
      <c r="A18" s="28" t="s">
        <v>46</v>
      </c>
      <c r="B18" s="29">
        <f t="shared" si="5"/>
        <v>0.68749999999999989</v>
      </c>
      <c r="C18" s="29">
        <f t="shared" si="2"/>
        <v>0.70833333333333326</v>
      </c>
      <c r="D18" s="29">
        <v>2.0833333333333332E-2</v>
      </c>
      <c r="E18" s="49" t="s">
        <v>100</v>
      </c>
      <c r="F18" s="54" t="s">
        <v>68</v>
      </c>
      <c r="G18" s="45"/>
      <c r="I18" s="31"/>
      <c r="J18" s="31"/>
      <c r="K18" s="31"/>
    </row>
    <row r="19" spans="1:11" outlineLevel="1" x14ac:dyDescent="0.25">
      <c r="A19" s="28" t="s">
        <v>47</v>
      </c>
      <c r="B19" s="29">
        <f t="shared" si="5"/>
        <v>0.70833333333333326</v>
      </c>
      <c r="C19" s="29">
        <f t="shared" si="2"/>
        <v>0.71874999999999989</v>
      </c>
      <c r="D19" s="29">
        <v>1.0416666666666666E-2</v>
      </c>
      <c r="E19" s="49" t="s">
        <v>41</v>
      </c>
      <c r="F19" s="54" t="s">
        <v>72</v>
      </c>
      <c r="G19" s="45" t="s">
        <v>73</v>
      </c>
      <c r="I19" s="31"/>
      <c r="J19" s="31"/>
      <c r="K19" s="31"/>
    </row>
    <row r="20" spans="1:11" outlineLevel="1" x14ac:dyDescent="0.25">
      <c r="A20" s="28" t="s">
        <v>48</v>
      </c>
      <c r="B20" s="29">
        <f>C19</f>
        <v>0.71874999999999989</v>
      </c>
      <c r="C20" s="29">
        <f t="shared" si="2"/>
        <v>0.72916666666666652</v>
      </c>
      <c r="D20" s="29">
        <v>1.0416666666666666E-2</v>
      </c>
      <c r="E20" s="49" t="s">
        <v>41</v>
      </c>
      <c r="F20" s="54" t="s">
        <v>70</v>
      </c>
      <c r="G20" s="45" t="s">
        <v>71</v>
      </c>
      <c r="I20" s="31"/>
      <c r="J20" s="31"/>
      <c r="K20" s="31"/>
    </row>
    <row r="21" spans="1:11" outlineLevel="1" x14ac:dyDescent="0.25">
      <c r="A21" s="28" t="s">
        <v>49</v>
      </c>
      <c r="B21" s="29">
        <f t="shared" si="5"/>
        <v>0.72916666666666652</v>
      </c>
      <c r="C21" s="29">
        <f t="shared" si="2"/>
        <v>0.74999999999999989</v>
      </c>
      <c r="D21" s="29">
        <v>2.0833333333333332E-2</v>
      </c>
      <c r="E21" s="49" t="s">
        <v>39</v>
      </c>
      <c r="F21" s="54" t="s">
        <v>68</v>
      </c>
      <c r="G21" s="45"/>
      <c r="I21" s="31"/>
      <c r="J21" s="31"/>
      <c r="K21" s="31"/>
    </row>
    <row r="22" spans="1:11" outlineLevel="1" x14ac:dyDescent="0.25">
      <c r="A22" s="32" t="s">
        <v>53</v>
      </c>
      <c r="B22" s="29"/>
      <c r="C22" s="29"/>
      <c r="D22" s="33">
        <f>SUM(D2:D21)-D16-D7</f>
        <v>0.27430555555555547</v>
      </c>
      <c r="E22" s="49"/>
      <c r="F22" s="54"/>
      <c r="G22" s="45"/>
      <c r="I22" s="31"/>
      <c r="J22" s="31"/>
      <c r="K22" s="31"/>
    </row>
    <row r="23" spans="1:11" x14ac:dyDescent="0.25">
      <c r="A23" s="34"/>
      <c r="B23" s="35"/>
      <c r="C23" s="35"/>
      <c r="D23" s="36"/>
      <c r="E23" s="51"/>
      <c r="F23" s="56"/>
      <c r="G23" s="37"/>
      <c r="I23" s="31"/>
      <c r="J23" s="31"/>
      <c r="K23" s="31"/>
    </row>
    <row r="24" spans="1:11" s="42" customFormat="1" x14ac:dyDescent="0.25">
      <c r="A24" s="82" t="s">
        <v>243</v>
      </c>
      <c r="B24" s="26" t="s">
        <v>14</v>
      </c>
      <c r="C24" s="26" t="s">
        <v>15</v>
      </c>
      <c r="D24" s="26" t="s">
        <v>35</v>
      </c>
      <c r="E24" s="52" t="s">
        <v>36</v>
      </c>
      <c r="F24" s="57"/>
      <c r="G24" s="26" t="s">
        <v>37</v>
      </c>
    </row>
    <row r="25" spans="1:11" outlineLevel="1" x14ac:dyDescent="0.25">
      <c r="A25" s="28" t="s">
        <v>81</v>
      </c>
      <c r="B25" s="29">
        <v>0.39583333333333331</v>
      </c>
      <c r="C25" s="29">
        <f t="shared" ref="C25:C37" si="6">B25+D25</f>
        <v>0.40625</v>
      </c>
      <c r="D25" s="29">
        <v>1.0416666666666666E-2</v>
      </c>
      <c r="E25" s="49" t="s">
        <v>16</v>
      </c>
      <c r="F25" s="54" t="s">
        <v>68</v>
      </c>
      <c r="G25" s="45"/>
      <c r="I25" s="31"/>
      <c r="J25" s="31"/>
      <c r="K25" s="31"/>
    </row>
    <row r="26" spans="1:11" ht="30.6" outlineLevel="1" x14ac:dyDescent="0.25">
      <c r="A26" s="28" t="s">
        <v>82</v>
      </c>
      <c r="B26" s="29">
        <f t="shared" ref="B26:B32" si="7">C25</f>
        <v>0.40625</v>
      </c>
      <c r="C26" s="29">
        <f t="shared" si="6"/>
        <v>0.41319444444444442</v>
      </c>
      <c r="D26" s="29">
        <v>6.9444444444444441E-3</v>
      </c>
      <c r="E26" s="49" t="s">
        <v>41</v>
      </c>
      <c r="F26" s="54" t="s">
        <v>70</v>
      </c>
      <c r="G26" s="45" t="s">
        <v>112</v>
      </c>
      <c r="I26" s="31"/>
      <c r="J26" s="31"/>
      <c r="K26" s="31"/>
    </row>
    <row r="27" spans="1:11" ht="30.6" outlineLevel="1" x14ac:dyDescent="0.25">
      <c r="A27" s="28" t="s">
        <v>83</v>
      </c>
      <c r="B27" s="29">
        <f t="shared" si="7"/>
        <v>0.41319444444444442</v>
      </c>
      <c r="C27" s="29">
        <f t="shared" ref="C27" si="8">B27+D27</f>
        <v>0.41666666666666663</v>
      </c>
      <c r="D27" s="29">
        <v>3.472222222222222E-3</v>
      </c>
      <c r="E27" s="49" t="s">
        <v>16</v>
      </c>
      <c r="F27" s="54" t="s">
        <v>70</v>
      </c>
      <c r="G27" s="45" t="s">
        <v>113</v>
      </c>
      <c r="I27" s="31"/>
      <c r="J27" s="31"/>
      <c r="K27" s="31"/>
    </row>
    <row r="28" spans="1:11" outlineLevel="1" x14ac:dyDescent="0.25">
      <c r="A28" s="28" t="s">
        <v>42</v>
      </c>
      <c r="B28" s="29">
        <f t="shared" si="7"/>
        <v>0.41666666666666663</v>
      </c>
      <c r="C28" s="29">
        <f t="shared" si="6"/>
        <v>0.42013888888888884</v>
      </c>
      <c r="D28" s="29">
        <v>3.472222222222222E-3</v>
      </c>
      <c r="E28" s="49" t="s">
        <v>41</v>
      </c>
      <c r="F28" s="54" t="s">
        <v>56</v>
      </c>
      <c r="G28" s="45" t="s">
        <v>114</v>
      </c>
      <c r="I28" s="31"/>
      <c r="J28" s="31"/>
      <c r="K28" s="31"/>
    </row>
    <row r="29" spans="1:11" ht="20.399999999999999" outlineLevel="1" x14ac:dyDescent="0.25">
      <c r="A29" s="28" t="s">
        <v>101</v>
      </c>
      <c r="B29" s="29">
        <f t="shared" si="7"/>
        <v>0.42013888888888884</v>
      </c>
      <c r="C29" s="29">
        <f t="shared" si="6"/>
        <v>0.43055555555555552</v>
      </c>
      <c r="D29" s="29">
        <v>1.0416666666666666E-2</v>
      </c>
      <c r="E29" s="49" t="s">
        <v>41</v>
      </c>
      <c r="F29" s="54"/>
      <c r="G29" s="45" t="s">
        <v>102</v>
      </c>
      <c r="I29" s="31"/>
      <c r="J29" s="31"/>
      <c r="K29" s="31"/>
    </row>
    <row r="30" spans="1:11" ht="30.6" outlineLevel="1" x14ac:dyDescent="0.25">
      <c r="A30" s="28" t="s">
        <v>67</v>
      </c>
      <c r="B30" s="29">
        <f>C29</f>
        <v>0.43055555555555552</v>
      </c>
      <c r="C30" s="29">
        <f t="shared" si="6"/>
        <v>0.45138888888888884</v>
      </c>
      <c r="D30" s="29">
        <v>2.0833333333333332E-2</v>
      </c>
      <c r="E30" s="49" t="s">
        <v>16</v>
      </c>
      <c r="F30" s="54" t="s">
        <v>55</v>
      </c>
      <c r="G30" s="45" t="s">
        <v>103</v>
      </c>
      <c r="I30" s="31"/>
      <c r="J30" s="31"/>
      <c r="K30" s="38"/>
    </row>
    <row r="31" spans="1:11" ht="40.799999999999997" outlineLevel="1" x14ac:dyDescent="0.25">
      <c r="A31" s="28" t="s">
        <v>75</v>
      </c>
      <c r="B31" s="29">
        <f t="shared" si="7"/>
        <v>0.45138888888888884</v>
      </c>
      <c r="C31" s="29">
        <f t="shared" si="6"/>
        <v>0.51041666666666663</v>
      </c>
      <c r="D31" s="29">
        <v>5.9027777777777776E-2</v>
      </c>
      <c r="E31" s="49" t="s">
        <v>16</v>
      </c>
      <c r="F31" s="54" t="s">
        <v>76</v>
      </c>
      <c r="G31" s="45" t="s">
        <v>104</v>
      </c>
    </row>
    <row r="32" spans="1:11" outlineLevel="1" x14ac:dyDescent="0.25">
      <c r="A32" s="46" t="s">
        <v>51</v>
      </c>
      <c r="B32" s="47">
        <f t="shared" si="7"/>
        <v>0.51041666666666663</v>
      </c>
      <c r="C32" s="47">
        <f t="shared" si="6"/>
        <v>0.54166666666666663</v>
      </c>
      <c r="D32" s="47">
        <v>3.125E-2</v>
      </c>
      <c r="E32" s="50" t="s">
        <v>39</v>
      </c>
      <c r="F32" s="55"/>
      <c r="G32" s="48" t="s">
        <v>52</v>
      </c>
    </row>
    <row r="33" spans="1:7" ht="20.399999999999999" outlineLevel="1" x14ac:dyDescent="0.25">
      <c r="A33" s="28" t="s">
        <v>61</v>
      </c>
      <c r="B33" s="29">
        <f t="shared" ref="B33:B37" si="9">C32</f>
        <v>0.54166666666666663</v>
      </c>
      <c r="C33" s="29">
        <f t="shared" si="6"/>
        <v>0.55555555555555547</v>
      </c>
      <c r="D33" s="29">
        <v>1.3888888888888888E-2</v>
      </c>
      <c r="E33" s="49" t="s">
        <v>16</v>
      </c>
      <c r="F33" s="54" t="s">
        <v>57</v>
      </c>
      <c r="G33" s="45" t="s">
        <v>109</v>
      </c>
    </row>
    <row r="34" spans="1:7" ht="51" outlineLevel="1" x14ac:dyDescent="0.25">
      <c r="A34" s="28" t="s">
        <v>111</v>
      </c>
      <c r="B34" s="29">
        <f t="shared" si="9"/>
        <v>0.55555555555555547</v>
      </c>
      <c r="C34" s="29">
        <f t="shared" si="6"/>
        <v>0.5659722222222221</v>
      </c>
      <c r="D34" s="29">
        <v>1.0416666666666666E-2</v>
      </c>
      <c r="E34" s="49" t="s">
        <v>41</v>
      </c>
      <c r="F34" s="54" t="s">
        <v>105</v>
      </c>
      <c r="G34" s="45" t="s">
        <v>106</v>
      </c>
    </row>
    <row r="35" spans="1:7" ht="20.399999999999999" outlineLevel="1" x14ac:dyDescent="0.25">
      <c r="A35" s="28" t="s">
        <v>107</v>
      </c>
      <c r="B35" s="29">
        <f t="shared" si="9"/>
        <v>0.5659722222222221</v>
      </c>
      <c r="C35" s="29">
        <f t="shared" si="6"/>
        <v>0.57291666666666652</v>
      </c>
      <c r="D35" s="29">
        <v>6.9444444444444441E-3</v>
      </c>
      <c r="E35" s="49" t="s">
        <v>110</v>
      </c>
      <c r="F35" s="54"/>
      <c r="G35" s="45" t="s">
        <v>108</v>
      </c>
    </row>
    <row r="36" spans="1:7" ht="112.2" outlineLevel="1" x14ac:dyDescent="0.25">
      <c r="A36" s="39" t="s">
        <v>116</v>
      </c>
      <c r="B36" s="29">
        <f t="shared" si="9"/>
        <v>0.57291666666666652</v>
      </c>
      <c r="C36" s="29">
        <f t="shared" si="6"/>
        <v>0.58333333333333315</v>
      </c>
      <c r="D36" s="29">
        <v>1.0416666666666666E-2</v>
      </c>
      <c r="E36" s="49" t="s">
        <v>39</v>
      </c>
      <c r="F36" s="54" t="s">
        <v>63</v>
      </c>
      <c r="G36" s="45" t="s">
        <v>115</v>
      </c>
    </row>
    <row r="37" spans="1:7" outlineLevel="1" x14ac:dyDescent="0.25">
      <c r="A37" s="39" t="s">
        <v>84</v>
      </c>
      <c r="B37" s="29">
        <f t="shared" si="9"/>
        <v>0.58333333333333315</v>
      </c>
      <c r="C37" s="29">
        <f t="shared" si="6"/>
        <v>0.58680555555555536</v>
      </c>
      <c r="D37" s="29">
        <v>3.472222222222222E-3</v>
      </c>
      <c r="E37" s="49" t="s">
        <v>41</v>
      </c>
      <c r="F37" s="54" t="s">
        <v>70</v>
      </c>
      <c r="G37" s="45"/>
    </row>
    <row r="38" spans="1:7" outlineLevel="1" x14ac:dyDescent="0.25">
      <c r="A38" s="32" t="s">
        <v>53</v>
      </c>
      <c r="B38" s="40"/>
      <c r="C38" s="40"/>
      <c r="D38" s="33">
        <f>SUM(D25:D37)-D32</f>
        <v>0.15972222222222218</v>
      </c>
      <c r="E38" s="49"/>
      <c r="F38" s="54"/>
      <c r="G38" s="45"/>
    </row>
    <row r="39" spans="1:7" x14ac:dyDescent="0.25">
      <c r="A39" s="34"/>
      <c r="B39" s="35"/>
      <c r="C39" s="35"/>
      <c r="D39" s="35"/>
      <c r="E39" s="51"/>
      <c r="F39" s="58"/>
      <c r="G39" s="37"/>
    </row>
  </sheetData>
  <pageMargins left="0.35433070866141736" right="0.43307086614173229" top="0.74803149606299213" bottom="0.23622047244094491" header="0.31496062992125984" footer="0.31496062992125984"/>
  <pageSetup paperSize="9" scale="89" fitToHeight="0" orientation="landscape" r:id="rId1"/>
  <headerFooter>
    <oddHeader>&amp;L&amp;"-,Fett"&amp;20Basis-Seminar Partnerschule 2025-01 in Essen   1. WE&amp;R&amp;G</oddHeader>
  </headerFooter>
  <rowBreaks count="1" manualBreakCount="1">
    <brk id="22" max="16383" man="1"/>
  </rowBreaks>
  <ignoredErrors>
    <ignoredError sqref="F30 F36 F6 F9 F17 F19 F28 F33" twoDigitTextYear="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54655-2E30-427C-A763-287555046D91}">
  <dimension ref="A1:K37"/>
  <sheetViews>
    <sheetView zoomScaleNormal="100" workbookViewId="0"/>
  </sheetViews>
  <sheetFormatPr baseColWidth="10" defaultColWidth="8.81640625" defaultRowHeight="13.8" outlineLevelRow="1" x14ac:dyDescent="0.25"/>
  <cols>
    <col min="1" max="1" width="29.7265625" style="27" customWidth="1"/>
    <col min="2" max="4" width="6.81640625" style="42" customWidth="1"/>
    <col min="5" max="5" width="8.1796875" style="72" customWidth="1"/>
    <col min="6" max="6" width="7.453125" style="59" bestFit="1" customWidth="1"/>
    <col min="7" max="7" width="60.453125" style="41" customWidth="1"/>
    <col min="8" max="8" width="0.6328125" style="27" customWidth="1"/>
    <col min="9" max="10" width="0" style="27" hidden="1" customWidth="1"/>
    <col min="11" max="11" width="3.81640625" style="27" hidden="1" customWidth="1"/>
    <col min="12" max="16384" width="8.81640625" style="27"/>
  </cols>
  <sheetData>
    <row r="1" spans="1:7" x14ac:dyDescent="0.25">
      <c r="A1" s="60" t="s">
        <v>175</v>
      </c>
      <c r="B1" s="61" t="s">
        <v>14</v>
      </c>
      <c r="C1" s="61" t="s">
        <v>15</v>
      </c>
      <c r="D1" s="61" t="s">
        <v>35</v>
      </c>
      <c r="E1" s="62" t="s">
        <v>36</v>
      </c>
      <c r="F1" s="63"/>
      <c r="G1" s="61" t="s">
        <v>37</v>
      </c>
    </row>
    <row r="2" spans="1:7" outlineLevel="1" x14ac:dyDescent="0.25">
      <c r="A2" s="28" t="s">
        <v>117</v>
      </c>
      <c r="B2" s="29">
        <v>0.39583333333333331</v>
      </c>
      <c r="C2" s="29">
        <f t="shared" ref="C2:C11" si="0">B2+D2</f>
        <v>0.39930555555555552</v>
      </c>
      <c r="D2" s="29">
        <v>3.472222222222222E-3</v>
      </c>
      <c r="E2" s="49" t="s">
        <v>110</v>
      </c>
      <c r="F2" s="54" t="s">
        <v>68</v>
      </c>
      <c r="G2" s="45" t="s">
        <v>118</v>
      </c>
    </row>
    <row r="3" spans="1:7" ht="20.399999999999999" outlineLevel="1" x14ac:dyDescent="0.25">
      <c r="A3" s="28" t="s">
        <v>119</v>
      </c>
      <c r="B3" s="29">
        <f t="shared" ref="B3:B6" si="1">C2</f>
        <v>0.39930555555555552</v>
      </c>
      <c r="C3" s="29">
        <f t="shared" si="0"/>
        <v>0.41319444444444442</v>
      </c>
      <c r="D3" s="29">
        <v>1.3888888888888888E-2</v>
      </c>
      <c r="E3" s="49" t="s">
        <v>110</v>
      </c>
      <c r="F3" s="54" t="s">
        <v>68</v>
      </c>
      <c r="G3" s="45" t="s">
        <v>120</v>
      </c>
    </row>
    <row r="4" spans="1:7" outlineLevel="1" x14ac:dyDescent="0.25">
      <c r="A4" s="28" t="s">
        <v>42</v>
      </c>
      <c r="B4" s="29">
        <f t="shared" si="1"/>
        <v>0.41319444444444442</v>
      </c>
      <c r="C4" s="29">
        <f t="shared" si="0"/>
        <v>0.42013888888888884</v>
      </c>
      <c r="D4" s="29">
        <v>6.9444444444444441E-3</v>
      </c>
      <c r="E4" s="49" t="s">
        <v>41</v>
      </c>
      <c r="F4" s="54" t="s">
        <v>56</v>
      </c>
      <c r="G4" s="45" t="s">
        <v>121</v>
      </c>
    </row>
    <row r="5" spans="1:7" outlineLevel="1" x14ac:dyDescent="0.25">
      <c r="A5" s="28" t="s">
        <v>122</v>
      </c>
      <c r="B5" s="29">
        <f t="shared" si="1"/>
        <v>0.42013888888888884</v>
      </c>
      <c r="C5" s="29">
        <f t="shared" si="0"/>
        <v>0.42708333333333326</v>
      </c>
      <c r="D5" s="29">
        <v>6.9444444444444441E-3</v>
      </c>
      <c r="E5" s="49" t="s">
        <v>41</v>
      </c>
      <c r="F5" s="54" t="s">
        <v>68</v>
      </c>
      <c r="G5" s="45" t="s">
        <v>123</v>
      </c>
    </row>
    <row r="6" spans="1:7" ht="27.6" outlineLevel="1" x14ac:dyDescent="0.25">
      <c r="A6" s="28" t="s">
        <v>124</v>
      </c>
      <c r="B6" s="29">
        <f t="shared" si="1"/>
        <v>0.42708333333333326</v>
      </c>
      <c r="C6" s="29">
        <f t="shared" si="0"/>
        <v>0.48958333333333326</v>
      </c>
      <c r="D6" s="29">
        <v>6.25E-2</v>
      </c>
      <c r="E6" s="49" t="s">
        <v>16</v>
      </c>
      <c r="F6" s="54" t="s">
        <v>125</v>
      </c>
      <c r="G6" s="45" t="s">
        <v>126</v>
      </c>
    </row>
    <row r="7" spans="1:7" ht="30.6" outlineLevel="1" x14ac:dyDescent="0.25">
      <c r="A7" s="28" t="s">
        <v>127</v>
      </c>
      <c r="B7" s="29">
        <f>C6</f>
        <v>0.48958333333333326</v>
      </c>
      <c r="C7" s="29">
        <f t="shared" si="0"/>
        <v>0.51041666666666663</v>
      </c>
      <c r="D7" s="29">
        <v>2.0833333333333332E-2</v>
      </c>
      <c r="E7" s="49" t="s">
        <v>39</v>
      </c>
      <c r="F7" s="54"/>
      <c r="G7" s="45" t="s">
        <v>128</v>
      </c>
    </row>
    <row r="8" spans="1:7" outlineLevel="1" x14ac:dyDescent="0.25">
      <c r="A8" s="46" t="s">
        <v>43</v>
      </c>
      <c r="B8" s="47">
        <f>C7</f>
        <v>0.51041666666666663</v>
      </c>
      <c r="C8" s="47">
        <f t="shared" si="0"/>
        <v>0.57291666666666663</v>
      </c>
      <c r="D8" s="47">
        <v>6.25E-2</v>
      </c>
      <c r="E8" s="50" t="s">
        <v>39</v>
      </c>
      <c r="F8" s="55"/>
      <c r="G8" s="48" t="s">
        <v>129</v>
      </c>
    </row>
    <row r="9" spans="1:7" ht="30.6" outlineLevel="1" x14ac:dyDescent="0.25">
      <c r="A9" s="28" t="s">
        <v>130</v>
      </c>
      <c r="B9" s="29">
        <f>C8</f>
        <v>0.57291666666666663</v>
      </c>
      <c r="C9" s="29">
        <f t="shared" si="0"/>
        <v>0.57986111111111105</v>
      </c>
      <c r="D9" s="29">
        <v>6.9444444444444441E-3</v>
      </c>
      <c r="E9" s="49" t="s">
        <v>41</v>
      </c>
      <c r="F9" s="54"/>
      <c r="G9" s="64" t="s">
        <v>131</v>
      </c>
    </row>
    <row r="10" spans="1:7" ht="27.6" outlineLevel="1" x14ac:dyDescent="0.25">
      <c r="A10" s="28" t="s">
        <v>132</v>
      </c>
      <c r="B10" s="29">
        <f t="shared" ref="B10:B11" si="2">C9</f>
        <v>0.57986111111111105</v>
      </c>
      <c r="C10" s="29">
        <f t="shared" si="0"/>
        <v>0.60069444444444442</v>
      </c>
      <c r="D10" s="29">
        <v>2.0833333333333332E-2</v>
      </c>
      <c r="E10" s="49" t="s">
        <v>41</v>
      </c>
      <c r="F10" s="54" t="s">
        <v>133</v>
      </c>
      <c r="G10" s="45" t="s">
        <v>134</v>
      </c>
    </row>
    <row r="11" spans="1:7" ht="71.400000000000006" outlineLevel="1" x14ac:dyDescent="0.25">
      <c r="A11" s="28" t="s">
        <v>135</v>
      </c>
      <c r="B11" s="29">
        <f t="shared" si="2"/>
        <v>0.60069444444444442</v>
      </c>
      <c r="C11" s="29">
        <f t="shared" si="0"/>
        <v>0.63194444444444442</v>
      </c>
      <c r="D11" s="29">
        <v>3.125E-2</v>
      </c>
      <c r="E11" s="49" t="s">
        <v>136</v>
      </c>
      <c r="F11" s="54" t="s">
        <v>137</v>
      </c>
      <c r="G11" s="45" t="s">
        <v>138</v>
      </c>
    </row>
    <row r="12" spans="1:7" outlineLevel="1" x14ac:dyDescent="0.25">
      <c r="A12" s="46" t="s">
        <v>45</v>
      </c>
      <c r="B12" s="47">
        <f>C11</f>
        <v>0.63194444444444442</v>
      </c>
      <c r="C12" s="47">
        <f>B12+D12</f>
        <v>0.65277777777777779</v>
      </c>
      <c r="D12" s="47">
        <v>2.0833333333333332E-2</v>
      </c>
      <c r="E12" s="50" t="s">
        <v>39</v>
      </c>
      <c r="F12" s="55"/>
      <c r="G12" s="48" t="s">
        <v>139</v>
      </c>
    </row>
    <row r="13" spans="1:7" ht="27.6" outlineLevel="1" x14ac:dyDescent="0.25">
      <c r="A13" s="28" t="s">
        <v>140</v>
      </c>
      <c r="B13" s="29">
        <f>C12</f>
        <v>0.65277777777777779</v>
      </c>
      <c r="C13" s="29">
        <f>B13+D13</f>
        <v>0.66319444444444442</v>
      </c>
      <c r="D13" s="29">
        <v>1.0416666666666666E-2</v>
      </c>
      <c r="E13" s="49" t="s">
        <v>39</v>
      </c>
      <c r="F13" s="54" t="s">
        <v>141</v>
      </c>
      <c r="G13" s="45" t="s">
        <v>142</v>
      </c>
    </row>
    <row r="14" spans="1:7" ht="27.6" outlineLevel="1" x14ac:dyDescent="0.25">
      <c r="A14" s="28" t="s">
        <v>143</v>
      </c>
      <c r="B14" s="29">
        <f t="shared" ref="B14:B19" si="3">C13</f>
        <v>0.66319444444444442</v>
      </c>
      <c r="C14" s="29">
        <f t="shared" ref="C14:C19" si="4">B14+D14</f>
        <v>0.67708333333333326</v>
      </c>
      <c r="D14" s="29">
        <v>1.3888888888888888E-2</v>
      </c>
      <c r="E14" s="49" t="s">
        <v>16</v>
      </c>
      <c r="F14" s="54" t="s">
        <v>133</v>
      </c>
      <c r="G14" s="45" t="s">
        <v>144</v>
      </c>
    </row>
    <row r="15" spans="1:7" ht="30.6" outlineLevel="1" x14ac:dyDescent="0.25">
      <c r="A15" s="28" t="s">
        <v>145</v>
      </c>
      <c r="B15" s="29">
        <f t="shared" si="3"/>
        <v>0.67708333333333326</v>
      </c>
      <c r="C15" s="29">
        <f t="shared" si="4"/>
        <v>0.70833333333333326</v>
      </c>
      <c r="D15" s="29">
        <v>3.125E-2</v>
      </c>
      <c r="E15" s="49" t="s">
        <v>110</v>
      </c>
      <c r="F15" s="54" t="s">
        <v>137</v>
      </c>
      <c r="G15" s="45" t="s">
        <v>146</v>
      </c>
    </row>
    <row r="16" spans="1:7" ht="20.399999999999999" outlineLevel="1" x14ac:dyDescent="0.25">
      <c r="A16" s="28" t="s">
        <v>147</v>
      </c>
      <c r="B16" s="29">
        <f t="shared" si="3"/>
        <v>0.70833333333333326</v>
      </c>
      <c r="C16" s="29">
        <f t="shared" si="4"/>
        <v>0.71874999999999989</v>
      </c>
      <c r="D16" s="29">
        <v>1.0416666666666666E-2</v>
      </c>
      <c r="E16" s="49" t="s">
        <v>41</v>
      </c>
      <c r="F16" s="54" t="s">
        <v>148</v>
      </c>
      <c r="G16" s="45" t="s">
        <v>149</v>
      </c>
    </row>
    <row r="17" spans="1:11" ht="30.6" outlineLevel="1" x14ac:dyDescent="0.25">
      <c r="A17" s="28" t="s">
        <v>61</v>
      </c>
      <c r="B17" s="29">
        <f t="shared" si="3"/>
        <v>0.71874999999999989</v>
      </c>
      <c r="C17" s="29">
        <f t="shared" si="4"/>
        <v>0.73263888888888873</v>
      </c>
      <c r="D17" s="29">
        <v>1.3888888888888888E-2</v>
      </c>
      <c r="E17" s="49" t="s">
        <v>110</v>
      </c>
      <c r="F17" s="54"/>
      <c r="G17" s="45" t="s">
        <v>150</v>
      </c>
    </row>
    <row r="18" spans="1:11" outlineLevel="1" x14ac:dyDescent="0.25">
      <c r="A18" s="28" t="s">
        <v>151</v>
      </c>
      <c r="B18" s="29">
        <f t="shared" si="3"/>
        <v>0.73263888888888873</v>
      </c>
      <c r="C18" s="29">
        <f t="shared" si="4"/>
        <v>0.73958333333333315</v>
      </c>
      <c r="D18" s="29">
        <v>6.9444444444444441E-3</v>
      </c>
      <c r="E18" s="49" t="s">
        <v>41</v>
      </c>
      <c r="F18" s="54" t="s">
        <v>70</v>
      </c>
      <c r="G18" s="45" t="s">
        <v>152</v>
      </c>
      <c r="I18" s="31"/>
      <c r="J18" s="31"/>
      <c r="K18" s="31"/>
    </row>
    <row r="19" spans="1:11" outlineLevel="1" x14ac:dyDescent="0.25">
      <c r="A19" s="28" t="s">
        <v>49</v>
      </c>
      <c r="B19" s="29">
        <f t="shared" si="3"/>
        <v>0.73958333333333315</v>
      </c>
      <c r="C19" s="29">
        <f t="shared" si="4"/>
        <v>0.74999999999999978</v>
      </c>
      <c r="D19" s="29">
        <v>1.0416666666666666E-2</v>
      </c>
      <c r="E19" s="49" t="s">
        <v>39</v>
      </c>
      <c r="F19" s="54" t="s">
        <v>68</v>
      </c>
      <c r="G19" s="45"/>
      <c r="I19" s="31"/>
      <c r="J19" s="31"/>
      <c r="K19" s="31"/>
    </row>
    <row r="20" spans="1:11" outlineLevel="1" x14ac:dyDescent="0.25">
      <c r="A20" s="32" t="s">
        <v>53</v>
      </c>
      <c r="B20" s="40"/>
      <c r="C20" s="40"/>
      <c r="D20" s="33">
        <f>SUM(D2:D19)-D8-D12</f>
        <v>0.27083333333333337</v>
      </c>
      <c r="E20" s="49"/>
      <c r="F20" s="54"/>
      <c r="G20" s="45"/>
    </row>
    <row r="21" spans="1:11" x14ac:dyDescent="0.25">
      <c r="A21" s="34"/>
      <c r="B21" s="35"/>
      <c r="C21" s="35"/>
      <c r="D21" s="35"/>
      <c r="E21" s="51"/>
      <c r="F21" s="58"/>
      <c r="G21" s="37"/>
    </row>
    <row r="22" spans="1:11" x14ac:dyDescent="0.25">
      <c r="A22" s="60" t="s">
        <v>176</v>
      </c>
      <c r="B22" s="61" t="s">
        <v>14</v>
      </c>
      <c r="C22" s="61" t="s">
        <v>15</v>
      </c>
      <c r="D22" s="61" t="s">
        <v>35</v>
      </c>
      <c r="E22" s="62" t="s">
        <v>36</v>
      </c>
      <c r="F22" s="63"/>
      <c r="G22" s="61" t="s">
        <v>37</v>
      </c>
    </row>
    <row r="23" spans="1:11" outlineLevel="1" x14ac:dyDescent="0.25">
      <c r="A23" s="28" t="s">
        <v>153</v>
      </c>
      <c r="B23" s="29">
        <v>0.39583333333333331</v>
      </c>
      <c r="C23" s="29">
        <f>B23+D23</f>
        <v>0.40625</v>
      </c>
      <c r="D23" s="29">
        <v>1.0416666666666666E-2</v>
      </c>
      <c r="E23" s="49"/>
      <c r="F23" s="54"/>
      <c r="G23" s="45" t="s">
        <v>154</v>
      </c>
    </row>
    <row r="24" spans="1:11" outlineLevel="1" x14ac:dyDescent="0.25">
      <c r="A24" s="28" t="s">
        <v>42</v>
      </c>
      <c r="B24" s="29">
        <f>C23</f>
        <v>0.40625</v>
      </c>
      <c r="C24" s="29">
        <f t="shared" ref="C24:C35" si="5">B24+D24</f>
        <v>0.41666666666666669</v>
      </c>
      <c r="D24" s="29">
        <v>1.0416666666666666E-2</v>
      </c>
      <c r="E24" s="49" t="s">
        <v>41</v>
      </c>
      <c r="F24" s="54" t="s">
        <v>56</v>
      </c>
      <c r="G24" s="45" t="s">
        <v>155</v>
      </c>
    </row>
    <row r="25" spans="1:11" ht="27.6" outlineLevel="1" x14ac:dyDescent="0.25">
      <c r="A25" s="28" t="s">
        <v>156</v>
      </c>
      <c r="B25" s="29">
        <f t="shared" ref="B25:B30" si="6">C24</f>
        <v>0.41666666666666669</v>
      </c>
      <c r="C25" s="29">
        <f t="shared" si="5"/>
        <v>0.43055555555555558</v>
      </c>
      <c r="D25" s="29">
        <v>1.3888888888888888E-2</v>
      </c>
      <c r="E25" s="49" t="s">
        <v>39</v>
      </c>
      <c r="F25" s="54"/>
      <c r="G25" s="45" t="s">
        <v>157</v>
      </c>
    </row>
    <row r="26" spans="1:11" outlineLevel="1" x14ac:dyDescent="0.25">
      <c r="A26" s="28" t="s">
        <v>158</v>
      </c>
      <c r="B26" s="29">
        <f t="shared" si="6"/>
        <v>0.43055555555555558</v>
      </c>
      <c r="C26" s="29">
        <f t="shared" si="5"/>
        <v>0.44097222222222227</v>
      </c>
      <c r="D26" s="29">
        <v>1.0416666666666666E-2</v>
      </c>
      <c r="E26" s="49" t="s">
        <v>39</v>
      </c>
      <c r="F26" s="54"/>
      <c r="G26" s="45" t="s">
        <v>159</v>
      </c>
    </row>
    <row r="27" spans="1:11" outlineLevel="1" x14ac:dyDescent="0.25">
      <c r="A27" s="28" t="s">
        <v>160</v>
      </c>
      <c r="B27" s="29">
        <f t="shared" si="6"/>
        <v>0.44097222222222227</v>
      </c>
      <c r="C27" s="29">
        <f t="shared" si="5"/>
        <v>0.44791666666666669</v>
      </c>
      <c r="D27" s="29">
        <v>6.9444444444444441E-3</v>
      </c>
      <c r="E27" s="49" t="s">
        <v>39</v>
      </c>
      <c r="F27" s="54"/>
      <c r="G27" s="45" t="s">
        <v>161</v>
      </c>
    </row>
    <row r="28" spans="1:11" ht="27.6" outlineLevel="1" x14ac:dyDescent="0.25">
      <c r="A28" s="28" t="s">
        <v>162</v>
      </c>
      <c r="B28" s="29">
        <f t="shared" si="6"/>
        <v>0.44791666666666669</v>
      </c>
      <c r="C28" s="29">
        <f t="shared" si="5"/>
        <v>0.45833333333333337</v>
      </c>
      <c r="D28" s="29">
        <v>1.0416666666666666E-2</v>
      </c>
      <c r="E28" s="49" t="s">
        <v>41</v>
      </c>
      <c r="F28" s="54"/>
      <c r="G28" s="45" t="s">
        <v>163</v>
      </c>
    </row>
    <row r="29" spans="1:11" ht="51" outlineLevel="1" x14ac:dyDescent="0.25">
      <c r="A29" s="28" t="s">
        <v>164</v>
      </c>
      <c r="B29" s="29">
        <f t="shared" si="6"/>
        <v>0.45833333333333337</v>
      </c>
      <c r="C29" s="29">
        <f t="shared" si="5"/>
        <v>0.47569444444444448</v>
      </c>
      <c r="D29" s="29">
        <v>1.7361111111111112E-2</v>
      </c>
      <c r="E29" s="65" t="s">
        <v>16</v>
      </c>
      <c r="F29" s="54" t="s">
        <v>165</v>
      </c>
      <c r="G29" s="45" t="s">
        <v>166</v>
      </c>
    </row>
    <row r="30" spans="1:11" outlineLevel="1" x14ac:dyDescent="0.25">
      <c r="A30" s="28" t="s">
        <v>167</v>
      </c>
      <c r="B30" s="29">
        <f t="shared" si="6"/>
        <v>0.47569444444444448</v>
      </c>
      <c r="C30" s="29">
        <f t="shared" si="5"/>
        <v>0.48958333333333337</v>
      </c>
      <c r="D30" s="29">
        <v>1.3888888888888888E-2</v>
      </c>
      <c r="E30" s="65" t="s">
        <v>16</v>
      </c>
      <c r="F30" s="54" t="s">
        <v>165</v>
      </c>
      <c r="G30" s="45" t="s">
        <v>168</v>
      </c>
    </row>
    <row r="31" spans="1:11" outlineLevel="1" x14ac:dyDescent="0.25">
      <c r="A31" s="66" t="s">
        <v>43</v>
      </c>
      <c r="B31" s="67">
        <f>C30</f>
        <v>0.48958333333333337</v>
      </c>
      <c r="C31" s="67">
        <f t="shared" si="5"/>
        <v>0.53125</v>
      </c>
      <c r="D31" s="67">
        <v>4.1666666666666664E-2</v>
      </c>
      <c r="E31" s="68" t="s">
        <v>39</v>
      </c>
      <c r="F31" s="69"/>
      <c r="G31" s="70" t="s">
        <v>52</v>
      </c>
    </row>
    <row r="32" spans="1:11" ht="20.399999999999999" outlineLevel="1" x14ac:dyDescent="0.25">
      <c r="A32" s="28" t="s">
        <v>169</v>
      </c>
      <c r="B32" s="29">
        <f>C31</f>
        <v>0.53125</v>
      </c>
      <c r="C32" s="29">
        <f t="shared" si="5"/>
        <v>0.54166666666666663</v>
      </c>
      <c r="D32" s="29">
        <v>1.0416666666666666E-2</v>
      </c>
      <c r="E32" s="49" t="s">
        <v>39</v>
      </c>
      <c r="F32" s="54"/>
      <c r="G32" s="45" t="s">
        <v>170</v>
      </c>
    </row>
    <row r="33" spans="1:7" ht="112.2" outlineLevel="1" x14ac:dyDescent="0.25">
      <c r="A33" s="28" t="s">
        <v>171</v>
      </c>
      <c r="B33" s="29">
        <f>C32</f>
        <v>0.54166666666666663</v>
      </c>
      <c r="C33" s="29">
        <f t="shared" si="5"/>
        <v>0.56597222222222221</v>
      </c>
      <c r="D33" s="29">
        <v>2.4305555555555556E-2</v>
      </c>
      <c r="E33" s="49" t="s">
        <v>16</v>
      </c>
      <c r="F33" s="54"/>
      <c r="G33" s="45" t="s">
        <v>172</v>
      </c>
    </row>
    <row r="34" spans="1:7" ht="41.4" outlineLevel="1" x14ac:dyDescent="0.25">
      <c r="A34" s="39" t="s">
        <v>173</v>
      </c>
      <c r="B34" s="29">
        <f t="shared" ref="B34:B35" si="7">C33</f>
        <v>0.56597222222222221</v>
      </c>
      <c r="C34" s="29">
        <f t="shared" si="5"/>
        <v>0.57986111111111105</v>
      </c>
      <c r="D34" s="29">
        <v>1.3888888888888888E-2</v>
      </c>
      <c r="E34" s="49" t="s">
        <v>39</v>
      </c>
      <c r="F34" s="54" t="s">
        <v>63</v>
      </c>
      <c r="G34" s="45" t="s">
        <v>174</v>
      </c>
    </row>
    <row r="35" spans="1:7" ht="27.6" outlineLevel="1" x14ac:dyDescent="0.25">
      <c r="A35" s="39" t="s">
        <v>84</v>
      </c>
      <c r="B35" s="29">
        <f t="shared" si="7"/>
        <v>0.57986111111111105</v>
      </c>
      <c r="C35" s="29">
        <f t="shared" si="5"/>
        <v>0.58333333333333326</v>
      </c>
      <c r="D35" s="29">
        <v>3.472222222222222E-3</v>
      </c>
      <c r="E35" s="49" t="s">
        <v>41</v>
      </c>
      <c r="F35" s="54" t="s">
        <v>70</v>
      </c>
      <c r="G35" s="45"/>
    </row>
    <row r="36" spans="1:7" outlineLevel="1" x14ac:dyDescent="0.25">
      <c r="A36" s="32" t="s">
        <v>53</v>
      </c>
      <c r="B36" s="40"/>
      <c r="C36" s="40"/>
      <c r="D36" s="33">
        <f>SUM(D23:D35)-D31</f>
        <v>0.14583333333333331</v>
      </c>
      <c r="E36" s="49"/>
      <c r="F36" s="54"/>
      <c r="G36" s="71"/>
    </row>
    <row r="37" spans="1:7" x14ac:dyDescent="0.25">
      <c r="A37" s="34"/>
      <c r="B37" s="35"/>
      <c r="C37" s="35"/>
      <c r="D37" s="35"/>
      <c r="E37" s="51"/>
      <c r="F37" s="58"/>
      <c r="G37" s="37"/>
    </row>
  </sheetData>
  <pageMargins left="0.19685039370078741" right="0.31496062992125984" top="0.66" bottom="0.23622047244094491" header="0.19685039370078741" footer="0.27559055118110237"/>
  <pageSetup paperSize="9" scale="90" fitToHeight="0" orientation="landscape" r:id="rId1"/>
  <headerFooter>
    <oddHeader>&amp;L&amp;"-,Fett"&amp;20Basis-Seminar Partnerschule 2025-01 in Essen 2. WE&amp;R&amp;G</oddHeader>
  </headerFooter>
  <rowBreaks count="1" manualBreakCount="1">
    <brk id="2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C645-8B78-4D65-9433-55982497E92A}">
  <sheetPr>
    <pageSetUpPr fitToPage="1"/>
  </sheetPr>
  <dimension ref="A1:K40"/>
  <sheetViews>
    <sheetView zoomScaleNormal="100" workbookViewId="0"/>
  </sheetViews>
  <sheetFormatPr baseColWidth="10" defaultColWidth="8.81640625" defaultRowHeight="13.8" outlineLevelRow="1" x14ac:dyDescent="0.25"/>
  <cols>
    <col min="1" max="1" width="34" style="27" customWidth="1"/>
    <col min="2" max="2" width="6.81640625" style="42" customWidth="1"/>
    <col min="3" max="3" width="8.1796875" style="42" customWidth="1"/>
    <col min="4" max="4" width="9.1796875" style="42" customWidth="1"/>
    <col min="5" max="5" width="8.90625" style="72" customWidth="1"/>
    <col min="6" max="6" width="7.453125" style="59" bestFit="1" customWidth="1"/>
    <col min="7" max="7" width="45.453125" style="80" customWidth="1"/>
    <col min="8" max="8" width="0.6328125" style="27" customWidth="1"/>
    <col min="9" max="10" width="0" style="27" hidden="1" customWidth="1"/>
    <col min="11" max="11" width="3.81640625" style="27" hidden="1" customWidth="1"/>
    <col min="12" max="16384" width="8.81640625" style="27"/>
  </cols>
  <sheetData>
    <row r="1" spans="1:7" x14ac:dyDescent="0.25">
      <c r="A1" s="81" t="s">
        <v>241</v>
      </c>
      <c r="B1" s="73" t="s">
        <v>14</v>
      </c>
      <c r="C1" s="73" t="s">
        <v>15</v>
      </c>
      <c r="D1" s="73" t="s">
        <v>35</v>
      </c>
      <c r="E1" s="74" t="s">
        <v>36</v>
      </c>
      <c r="F1" s="75"/>
      <c r="G1" s="74" t="s">
        <v>37</v>
      </c>
    </row>
    <row r="2" spans="1:7" ht="30.6" outlineLevel="1" x14ac:dyDescent="0.25">
      <c r="A2" s="28" t="s">
        <v>177</v>
      </c>
      <c r="B2" s="29">
        <v>0.39583333333333331</v>
      </c>
      <c r="C2" s="29">
        <f t="shared" ref="C2:C10" si="0">B2+D2</f>
        <v>0.40277777777777773</v>
      </c>
      <c r="D2" s="29">
        <v>6.9444444444444441E-3</v>
      </c>
      <c r="E2" s="49"/>
      <c r="F2" s="54" t="s">
        <v>68</v>
      </c>
      <c r="G2" s="45" t="s">
        <v>178</v>
      </c>
    </row>
    <row r="3" spans="1:7" ht="40.799999999999997" outlineLevel="1" x14ac:dyDescent="0.25">
      <c r="A3" s="28" t="s">
        <v>179</v>
      </c>
      <c r="B3" s="29">
        <f>C2</f>
        <v>0.40277777777777773</v>
      </c>
      <c r="C3" s="29">
        <f t="shared" si="0"/>
        <v>0.40972222222222215</v>
      </c>
      <c r="D3" s="29">
        <v>6.9444444444444441E-3</v>
      </c>
      <c r="E3" s="49"/>
      <c r="F3" s="76" t="s">
        <v>180</v>
      </c>
      <c r="G3" s="45" t="s">
        <v>181</v>
      </c>
    </row>
    <row r="4" spans="1:7" outlineLevel="1" x14ac:dyDescent="0.25">
      <c r="A4" s="28" t="s">
        <v>42</v>
      </c>
      <c r="B4" s="29">
        <f t="shared" ref="B4:B11" si="1">C3</f>
        <v>0.40972222222222215</v>
      </c>
      <c r="C4" s="29">
        <f t="shared" si="0"/>
        <v>0.41319444444444436</v>
      </c>
      <c r="D4" s="29">
        <v>3.472222222222222E-3</v>
      </c>
      <c r="E4" s="49"/>
      <c r="F4" s="54"/>
      <c r="G4" s="45"/>
    </row>
    <row r="5" spans="1:7" ht="30.6" outlineLevel="1" x14ac:dyDescent="0.25">
      <c r="A5" s="28" t="s">
        <v>182</v>
      </c>
      <c r="B5" s="29">
        <f t="shared" si="1"/>
        <v>0.41319444444444436</v>
      </c>
      <c r="C5" s="29">
        <f t="shared" si="0"/>
        <v>0.42708333333333326</v>
      </c>
      <c r="D5" s="29">
        <v>1.3888888888888888E-2</v>
      </c>
      <c r="E5" s="49" t="s">
        <v>41</v>
      </c>
      <c r="F5" s="54"/>
      <c r="G5" s="45" t="s">
        <v>183</v>
      </c>
    </row>
    <row r="6" spans="1:7" ht="30.6" outlineLevel="1" x14ac:dyDescent="0.25">
      <c r="A6" s="28" t="s">
        <v>184</v>
      </c>
      <c r="B6" s="29">
        <f t="shared" si="1"/>
        <v>0.42708333333333326</v>
      </c>
      <c r="C6" s="29">
        <f t="shared" si="0"/>
        <v>0.43749999999999994</v>
      </c>
      <c r="D6" s="29">
        <v>1.0416666666666666E-2</v>
      </c>
      <c r="E6" s="49" t="s">
        <v>41</v>
      </c>
      <c r="F6" s="54"/>
      <c r="G6" s="45" t="s">
        <v>244</v>
      </c>
    </row>
    <row r="7" spans="1:7" ht="61.2" outlineLevel="1" x14ac:dyDescent="0.25">
      <c r="A7" s="28" t="s">
        <v>185</v>
      </c>
      <c r="B7" s="29">
        <f t="shared" si="1"/>
        <v>0.43749999999999994</v>
      </c>
      <c r="C7" s="29">
        <f t="shared" si="0"/>
        <v>0.45833333333333326</v>
      </c>
      <c r="D7" s="29">
        <v>2.0833333333333332E-2</v>
      </c>
      <c r="E7" s="49" t="s">
        <v>16</v>
      </c>
      <c r="F7" s="54" t="s">
        <v>70</v>
      </c>
      <c r="G7" s="45" t="s">
        <v>186</v>
      </c>
    </row>
    <row r="8" spans="1:7" ht="71.400000000000006" outlineLevel="1" x14ac:dyDescent="0.25">
      <c r="A8" s="28" t="s">
        <v>187</v>
      </c>
      <c r="B8" s="29">
        <f t="shared" si="1"/>
        <v>0.45833333333333326</v>
      </c>
      <c r="C8" s="29">
        <f>B8+D8</f>
        <v>0.49999999999999994</v>
      </c>
      <c r="D8" s="29">
        <v>4.1666666666666664E-2</v>
      </c>
      <c r="E8" s="49"/>
      <c r="F8" s="54" t="s">
        <v>188</v>
      </c>
      <c r="G8" s="45" t="s">
        <v>189</v>
      </c>
    </row>
    <row r="9" spans="1:7" outlineLevel="1" x14ac:dyDescent="0.25">
      <c r="A9" s="46" t="s">
        <v>190</v>
      </c>
      <c r="B9" s="47">
        <f t="shared" si="1"/>
        <v>0.49999999999999994</v>
      </c>
      <c r="C9" s="47">
        <f t="shared" si="0"/>
        <v>0.55208333333333326</v>
      </c>
      <c r="D9" s="47">
        <v>5.2083333333333336E-2</v>
      </c>
      <c r="E9" s="50" t="s">
        <v>39</v>
      </c>
      <c r="F9" s="55"/>
      <c r="G9" s="48" t="s">
        <v>191</v>
      </c>
    </row>
    <row r="10" spans="1:7" ht="20.399999999999999" outlineLevel="1" x14ac:dyDescent="0.25">
      <c r="A10" s="28" t="s">
        <v>192</v>
      </c>
      <c r="B10" s="29">
        <f>C9</f>
        <v>0.55208333333333326</v>
      </c>
      <c r="C10" s="29">
        <f t="shared" si="0"/>
        <v>0.57986111111111105</v>
      </c>
      <c r="D10" s="29">
        <v>2.7777777777777776E-2</v>
      </c>
      <c r="E10" s="49" t="s">
        <v>16</v>
      </c>
      <c r="F10" s="76" t="s">
        <v>193</v>
      </c>
      <c r="G10" s="45" t="s">
        <v>194</v>
      </c>
    </row>
    <row r="11" spans="1:7" outlineLevel="1" x14ac:dyDescent="0.25">
      <c r="A11" s="28" t="s">
        <v>195</v>
      </c>
      <c r="B11" s="29">
        <f t="shared" si="1"/>
        <v>0.57986111111111105</v>
      </c>
      <c r="C11" s="29">
        <f>B11+D11</f>
        <v>0.60069444444444442</v>
      </c>
      <c r="D11" s="29">
        <v>2.0833333333333332E-2</v>
      </c>
      <c r="E11" s="49"/>
      <c r="F11" s="54"/>
      <c r="G11" s="45" t="s">
        <v>196</v>
      </c>
    </row>
    <row r="12" spans="1:7" outlineLevel="1" x14ac:dyDescent="0.25">
      <c r="A12" s="46" t="s">
        <v>197</v>
      </c>
      <c r="B12" s="47">
        <f>C11</f>
        <v>0.60069444444444442</v>
      </c>
      <c r="C12" s="47">
        <f>B12+D12</f>
        <v>0.62152777777777779</v>
      </c>
      <c r="D12" s="47">
        <v>2.0833333333333332E-2</v>
      </c>
      <c r="E12" s="50" t="s">
        <v>39</v>
      </c>
      <c r="F12" s="55"/>
      <c r="G12" s="48"/>
    </row>
    <row r="13" spans="1:7" outlineLevel="1" x14ac:dyDescent="0.25">
      <c r="A13" s="28" t="s">
        <v>198</v>
      </c>
      <c r="B13" s="29">
        <f>C12</f>
        <v>0.62152777777777779</v>
      </c>
      <c r="C13" s="29">
        <f t="shared" ref="C13:C18" si="2">B13+D13</f>
        <v>0.64236111111111116</v>
      </c>
      <c r="D13" s="29">
        <v>2.0833333333333332E-2</v>
      </c>
      <c r="E13" s="49"/>
      <c r="F13" s="76"/>
      <c r="G13" s="45" t="s">
        <v>199</v>
      </c>
    </row>
    <row r="14" spans="1:7" outlineLevel="1" x14ac:dyDescent="0.25">
      <c r="A14" s="28" t="s">
        <v>200</v>
      </c>
      <c r="B14" s="29">
        <f t="shared" ref="B14:B18" si="3">C13</f>
        <v>0.64236111111111116</v>
      </c>
      <c r="C14" s="29">
        <f t="shared" si="2"/>
        <v>0.64930555555555558</v>
      </c>
      <c r="D14" s="29">
        <v>6.9444444444444441E-3</v>
      </c>
      <c r="E14" s="49"/>
      <c r="F14" s="76"/>
      <c r="G14" s="45" t="s">
        <v>201</v>
      </c>
    </row>
    <row r="15" spans="1:7" ht="30.6" outlineLevel="1" x14ac:dyDescent="0.25">
      <c r="A15" s="28" t="s">
        <v>202</v>
      </c>
      <c r="B15" s="29">
        <f t="shared" si="3"/>
        <v>0.64930555555555558</v>
      </c>
      <c r="C15" s="29">
        <f t="shared" si="2"/>
        <v>0.68402777777777779</v>
      </c>
      <c r="D15" s="29">
        <v>3.4722222222222224E-2</v>
      </c>
      <c r="E15" s="49"/>
      <c r="F15" s="76" t="s">
        <v>203</v>
      </c>
      <c r="G15" s="45" t="s">
        <v>204</v>
      </c>
    </row>
    <row r="16" spans="1:7" outlineLevel="1" x14ac:dyDescent="0.25">
      <c r="A16" s="28" t="s">
        <v>205</v>
      </c>
      <c r="B16" s="29">
        <f t="shared" si="3"/>
        <v>0.68402777777777779</v>
      </c>
      <c r="C16" s="29">
        <f t="shared" si="2"/>
        <v>0.69444444444444442</v>
      </c>
      <c r="D16" s="29">
        <v>1.0416666666666666E-2</v>
      </c>
      <c r="E16" s="49"/>
      <c r="F16" s="76"/>
      <c r="G16" s="45" t="s">
        <v>206</v>
      </c>
    </row>
    <row r="17" spans="1:11" outlineLevel="1" x14ac:dyDescent="0.25">
      <c r="A17" s="28" t="s">
        <v>207</v>
      </c>
      <c r="B17" s="29">
        <f>C16</f>
        <v>0.69444444444444442</v>
      </c>
      <c r="C17" s="29">
        <f t="shared" si="2"/>
        <v>0.70138888888888884</v>
      </c>
      <c r="D17" s="29">
        <v>6.9444444444444441E-3</v>
      </c>
      <c r="E17" s="49"/>
      <c r="F17" s="76"/>
      <c r="G17" s="45"/>
    </row>
    <row r="18" spans="1:11" outlineLevel="1" x14ac:dyDescent="0.25">
      <c r="A18" s="28" t="s">
        <v>208</v>
      </c>
      <c r="B18" s="29">
        <f t="shared" si="3"/>
        <v>0.70138888888888884</v>
      </c>
      <c r="C18" s="29">
        <f t="shared" si="2"/>
        <v>0.70833333333333326</v>
      </c>
      <c r="D18" s="29">
        <v>6.9444444444444441E-3</v>
      </c>
      <c r="E18" s="49"/>
      <c r="F18" s="76"/>
      <c r="G18" s="45"/>
    </row>
    <row r="19" spans="1:11" outlineLevel="1" x14ac:dyDescent="0.25">
      <c r="A19" s="32" t="s">
        <v>53</v>
      </c>
      <c r="B19" s="77"/>
      <c r="C19" s="29"/>
      <c r="D19" s="33">
        <f>SUM(D2:D17)-D9-D12</f>
        <v>0.23263888888888892</v>
      </c>
      <c r="E19" s="49"/>
      <c r="F19" s="54"/>
      <c r="G19" s="78"/>
    </row>
    <row r="20" spans="1:11" x14ac:dyDescent="0.25">
      <c r="A20" s="34"/>
      <c r="B20" s="35"/>
      <c r="C20" s="35"/>
      <c r="D20" s="36"/>
      <c r="E20" s="51"/>
      <c r="F20" s="56"/>
      <c r="G20" s="79"/>
      <c r="I20" s="31"/>
      <c r="J20" s="31"/>
      <c r="K20" s="31"/>
    </row>
    <row r="21" spans="1:11" x14ac:dyDescent="0.25">
      <c r="A21" s="81" t="s">
        <v>240</v>
      </c>
      <c r="B21" s="73" t="s">
        <v>14</v>
      </c>
      <c r="C21" s="73" t="s">
        <v>15</v>
      </c>
      <c r="D21" s="73" t="s">
        <v>35</v>
      </c>
      <c r="E21" s="74" t="s">
        <v>36</v>
      </c>
      <c r="F21" s="75"/>
      <c r="G21" s="74" t="s">
        <v>37</v>
      </c>
    </row>
    <row r="22" spans="1:11" ht="19.2" customHeight="1" outlineLevel="1" x14ac:dyDescent="0.25">
      <c r="A22" s="28" t="s">
        <v>209</v>
      </c>
      <c r="B22" s="29">
        <v>0.39583333333333331</v>
      </c>
      <c r="C22" s="29">
        <f t="shared" ref="C22:C39" si="4">B22+D22</f>
        <v>0.40625</v>
      </c>
      <c r="D22" s="29">
        <v>1.0416666666666666E-2</v>
      </c>
      <c r="E22" s="49"/>
      <c r="F22" s="28" t="s">
        <v>68</v>
      </c>
      <c r="G22" s="45" t="s">
        <v>210</v>
      </c>
    </row>
    <row r="23" spans="1:11" ht="40.799999999999997" outlineLevel="1" x14ac:dyDescent="0.25">
      <c r="A23" s="28" t="s">
        <v>211</v>
      </c>
      <c r="B23" s="29">
        <f t="shared" ref="B23:B31" si="5">C22</f>
        <v>0.40625</v>
      </c>
      <c r="C23" s="29">
        <f t="shared" si="4"/>
        <v>0.41666666666666669</v>
      </c>
      <c r="D23" s="29">
        <v>1.0416666666666666E-2</v>
      </c>
      <c r="E23" s="49" t="s">
        <v>41</v>
      </c>
      <c r="F23" s="54"/>
      <c r="G23" s="45" t="s">
        <v>212</v>
      </c>
    </row>
    <row r="24" spans="1:11" ht="40.799999999999997" outlineLevel="1" x14ac:dyDescent="0.25">
      <c r="A24" s="28" t="s">
        <v>187</v>
      </c>
      <c r="B24" s="29">
        <f t="shared" si="5"/>
        <v>0.41666666666666669</v>
      </c>
      <c r="C24" s="29">
        <f t="shared" si="4"/>
        <v>0.4375</v>
      </c>
      <c r="D24" s="29">
        <v>2.0833333333333332E-2</v>
      </c>
      <c r="E24" s="49" t="s">
        <v>16</v>
      </c>
      <c r="F24" s="76" t="s">
        <v>213</v>
      </c>
      <c r="G24" s="45" t="s">
        <v>214</v>
      </c>
    </row>
    <row r="25" spans="1:11" ht="20.399999999999999" outlineLevel="1" x14ac:dyDescent="0.25">
      <c r="A25" s="28" t="s">
        <v>215</v>
      </c>
      <c r="B25" s="29">
        <f t="shared" si="5"/>
        <v>0.4375</v>
      </c>
      <c r="C25" s="29">
        <f t="shared" si="4"/>
        <v>0.44444444444444442</v>
      </c>
      <c r="D25" s="29">
        <v>6.9444444444444441E-3</v>
      </c>
      <c r="E25" s="49" t="s">
        <v>216</v>
      </c>
      <c r="F25" s="76"/>
      <c r="G25" s="45" t="s">
        <v>217</v>
      </c>
    </row>
    <row r="26" spans="1:11" ht="20.399999999999999" outlineLevel="1" x14ac:dyDescent="0.25">
      <c r="A26" s="28" t="s">
        <v>218</v>
      </c>
      <c r="B26" s="29">
        <f t="shared" si="5"/>
        <v>0.44444444444444442</v>
      </c>
      <c r="C26" s="29">
        <f t="shared" si="4"/>
        <v>0.45138888888888884</v>
      </c>
      <c r="D26" s="29">
        <v>6.9444444444444441E-3</v>
      </c>
      <c r="E26" s="49" t="s">
        <v>16</v>
      </c>
      <c r="F26" s="76"/>
      <c r="G26" s="45" t="s">
        <v>219</v>
      </c>
    </row>
    <row r="27" spans="1:11" ht="30.6" outlineLevel="1" x14ac:dyDescent="0.25">
      <c r="A27" s="28" t="s">
        <v>220</v>
      </c>
      <c r="B27" s="29">
        <f t="shared" si="5"/>
        <v>0.45138888888888884</v>
      </c>
      <c r="C27" s="29">
        <f t="shared" si="4"/>
        <v>0.47222222222222215</v>
      </c>
      <c r="D27" s="29">
        <v>2.0833333333333332E-2</v>
      </c>
      <c r="E27" s="49" t="s">
        <v>41</v>
      </c>
      <c r="F27" s="76"/>
      <c r="G27" s="45" t="s">
        <v>221</v>
      </c>
    </row>
    <row r="28" spans="1:11" ht="20.399999999999999" outlineLevel="1" x14ac:dyDescent="0.25">
      <c r="A28" s="28" t="s">
        <v>222</v>
      </c>
      <c r="B28" s="29">
        <f t="shared" si="5"/>
        <v>0.47222222222222215</v>
      </c>
      <c r="C28" s="29">
        <f t="shared" si="4"/>
        <v>0.48263888888888884</v>
      </c>
      <c r="D28" s="29">
        <v>1.0416666666666666E-2</v>
      </c>
      <c r="E28" s="49" t="s">
        <v>41</v>
      </c>
      <c r="F28" s="54"/>
      <c r="G28" s="45" t="s">
        <v>223</v>
      </c>
    </row>
    <row r="29" spans="1:11" outlineLevel="1" x14ac:dyDescent="0.25">
      <c r="A29" s="28" t="s">
        <v>224</v>
      </c>
      <c r="B29" s="29">
        <f t="shared" si="5"/>
        <v>0.48263888888888884</v>
      </c>
      <c r="C29" s="29">
        <f t="shared" si="4"/>
        <v>0.49305555555555552</v>
      </c>
      <c r="D29" s="29">
        <v>1.0416666666666666E-2</v>
      </c>
      <c r="E29" s="49" t="s">
        <v>41</v>
      </c>
      <c r="F29" s="54"/>
      <c r="G29" s="45" t="s">
        <v>225</v>
      </c>
    </row>
    <row r="30" spans="1:11" ht="30.6" outlineLevel="1" x14ac:dyDescent="0.25">
      <c r="A30" s="28" t="s">
        <v>226</v>
      </c>
      <c r="B30" s="29">
        <f t="shared" si="5"/>
        <v>0.49305555555555552</v>
      </c>
      <c r="C30" s="29">
        <f t="shared" si="4"/>
        <v>0.50694444444444442</v>
      </c>
      <c r="D30" s="29">
        <v>1.3888888888888888E-2</v>
      </c>
      <c r="E30" s="49" t="s">
        <v>41</v>
      </c>
      <c r="F30" s="54"/>
      <c r="G30" s="45" t="s">
        <v>245</v>
      </c>
    </row>
    <row r="31" spans="1:11" outlineLevel="1" x14ac:dyDescent="0.25">
      <c r="A31" s="28" t="s">
        <v>227</v>
      </c>
      <c r="B31" s="29">
        <f t="shared" si="5"/>
        <v>0.50694444444444442</v>
      </c>
      <c r="C31" s="29">
        <f t="shared" si="4"/>
        <v>0.51388888888888884</v>
      </c>
      <c r="D31" s="29">
        <v>6.9444444444444441E-3</v>
      </c>
      <c r="E31" s="49"/>
      <c r="F31" s="54"/>
      <c r="G31" s="45" t="s">
        <v>228</v>
      </c>
    </row>
    <row r="32" spans="1:11" outlineLevel="1" x14ac:dyDescent="0.25">
      <c r="A32" s="46" t="s">
        <v>51</v>
      </c>
      <c r="B32" s="47">
        <f>C31</f>
        <v>0.51388888888888884</v>
      </c>
      <c r="C32" s="47">
        <f t="shared" si="4"/>
        <v>0.54861111111111105</v>
      </c>
      <c r="D32" s="47">
        <v>3.4722222222222224E-2</v>
      </c>
      <c r="E32" s="50" t="s">
        <v>39</v>
      </c>
      <c r="F32" s="55"/>
      <c r="G32" s="48" t="s">
        <v>52</v>
      </c>
    </row>
    <row r="33" spans="1:11" ht="40.799999999999997" outlineLevel="1" x14ac:dyDescent="0.25">
      <c r="A33" s="28" t="s">
        <v>229</v>
      </c>
      <c r="B33" s="29">
        <f>C32</f>
        <v>0.54861111111111105</v>
      </c>
      <c r="C33" s="29">
        <f t="shared" si="4"/>
        <v>0.55902777777777768</v>
      </c>
      <c r="D33" s="29">
        <v>1.0416666666666666E-2</v>
      </c>
      <c r="E33" s="49"/>
      <c r="F33" s="54"/>
      <c r="G33" s="45" t="s">
        <v>230</v>
      </c>
    </row>
    <row r="34" spans="1:11" ht="40.799999999999997" outlineLevel="1" x14ac:dyDescent="0.25">
      <c r="A34" s="28" t="s">
        <v>231</v>
      </c>
      <c r="B34" s="29">
        <f t="shared" ref="B34:B38" si="6">C33</f>
        <v>0.55902777777777768</v>
      </c>
      <c r="C34" s="29">
        <f t="shared" si="4"/>
        <v>0.57291666666666652</v>
      </c>
      <c r="D34" s="29">
        <v>1.3888888888888888E-2</v>
      </c>
      <c r="E34" s="49" t="s">
        <v>216</v>
      </c>
      <c r="F34" s="54"/>
      <c r="G34" s="45" t="s">
        <v>232</v>
      </c>
    </row>
    <row r="35" spans="1:11" ht="20.399999999999999" outlineLevel="1" x14ac:dyDescent="0.25">
      <c r="A35" s="28" t="s">
        <v>233</v>
      </c>
      <c r="B35" s="29">
        <f t="shared" si="6"/>
        <v>0.57291666666666652</v>
      </c>
      <c r="C35" s="29">
        <f t="shared" si="4"/>
        <v>0.57986111111111094</v>
      </c>
      <c r="D35" s="29">
        <v>6.9444444444444441E-3</v>
      </c>
      <c r="E35" s="49" t="s">
        <v>216</v>
      </c>
      <c r="F35" s="54"/>
      <c r="G35" s="45" t="s">
        <v>234</v>
      </c>
    </row>
    <row r="36" spans="1:11" ht="61.2" outlineLevel="1" x14ac:dyDescent="0.25">
      <c r="A36" s="28" t="s">
        <v>235</v>
      </c>
      <c r="B36" s="29">
        <f t="shared" si="6"/>
        <v>0.57986111111111094</v>
      </c>
      <c r="C36" s="29">
        <f t="shared" si="4"/>
        <v>0.59027777777777757</v>
      </c>
      <c r="D36" s="29">
        <v>1.0416666666666666E-2</v>
      </c>
      <c r="E36" s="49" t="s">
        <v>216</v>
      </c>
      <c r="F36" s="54"/>
      <c r="G36" s="45" t="s">
        <v>246</v>
      </c>
    </row>
    <row r="37" spans="1:11" ht="27.6" outlineLevel="1" x14ac:dyDescent="0.25">
      <c r="A37" s="28" t="s">
        <v>236</v>
      </c>
      <c r="B37" s="29">
        <f t="shared" si="6"/>
        <v>0.59027777777777757</v>
      </c>
      <c r="C37" s="29">
        <f t="shared" si="4"/>
        <v>0.59374999999999978</v>
      </c>
      <c r="D37" s="29">
        <v>3.472222222222222E-3</v>
      </c>
      <c r="E37" s="49" t="s">
        <v>216</v>
      </c>
      <c r="F37" s="54"/>
      <c r="G37" s="45" t="s">
        <v>237</v>
      </c>
    </row>
    <row r="38" spans="1:11" ht="30.6" outlineLevel="1" x14ac:dyDescent="0.25">
      <c r="A38" s="28" t="s">
        <v>238</v>
      </c>
      <c r="B38" s="29">
        <f t="shared" si="6"/>
        <v>0.59374999999999978</v>
      </c>
      <c r="C38" s="29">
        <f t="shared" si="4"/>
        <v>0.6006944444444442</v>
      </c>
      <c r="D38" s="29">
        <v>6.9444444444444441E-3</v>
      </c>
      <c r="E38" s="49" t="s">
        <v>216</v>
      </c>
      <c r="F38" s="76"/>
      <c r="G38" s="45" t="s">
        <v>239</v>
      </c>
    </row>
    <row r="39" spans="1:11" outlineLevel="1" x14ac:dyDescent="0.25">
      <c r="A39" s="32" t="s">
        <v>53</v>
      </c>
      <c r="B39" s="77"/>
      <c r="C39" s="29">
        <f t="shared" si="4"/>
        <v>0.15972222222222221</v>
      </c>
      <c r="D39" s="33">
        <f>SUM(D22:D36)-D32</f>
        <v>0.15972222222222221</v>
      </c>
      <c r="E39" s="49"/>
      <c r="F39" s="54"/>
      <c r="G39" s="78"/>
    </row>
    <row r="40" spans="1:11" x14ac:dyDescent="0.25">
      <c r="A40" s="34"/>
      <c r="B40" s="35"/>
      <c r="C40" s="35"/>
      <c r="D40" s="36"/>
      <c r="E40" s="51"/>
      <c r="F40" s="56"/>
      <c r="G40" s="79"/>
      <c r="I40" s="31"/>
      <c r="J40" s="31"/>
      <c r="K40" s="31"/>
    </row>
  </sheetData>
  <pageMargins left="0.70866141732283472" right="0.70866141732283472" top="0.78740157480314965" bottom="0.31496062992125984" header="0.31496062992125984" footer="0.62992125984251968"/>
  <pageSetup paperSize="9" scale="88" fitToHeight="0" orientation="landscape" r:id="rId1"/>
  <headerFooter>
    <oddHeader>&amp;L&amp;"-,Fett"&amp;20Basis-Seminar Partnerschule 2025-01 in Essen   3. WE&amp;R&amp;G</oddHeader>
  </headerFooter>
  <rowBreaks count="1" manualBreakCount="1">
    <brk id="20"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6"/>
  <sheetViews>
    <sheetView workbookViewId="0">
      <selection activeCell="A8" sqref="A8:C15"/>
    </sheetView>
  </sheetViews>
  <sheetFormatPr baseColWidth="10" defaultColWidth="8.7265625" defaultRowHeight="13.8" x14ac:dyDescent="0.25"/>
  <cols>
    <col min="1" max="1" width="23.36328125" customWidth="1"/>
    <col min="2" max="2" width="33.81640625" customWidth="1"/>
    <col min="3" max="3" width="6.90625" style="18" customWidth="1"/>
  </cols>
  <sheetData>
    <row r="2" spans="1:5" s="13" customFormat="1" ht="20.25" customHeight="1" x14ac:dyDescent="0.25">
      <c r="A2" s="19" t="s">
        <v>17</v>
      </c>
      <c r="C2" s="21"/>
    </row>
    <row r="3" spans="1:5" x14ac:dyDescent="0.25">
      <c r="A3" t="s">
        <v>18</v>
      </c>
      <c r="B3" t="s">
        <v>19</v>
      </c>
    </row>
    <row r="6" spans="1:5" x14ac:dyDescent="0.25">
      <c r="A6" s="20" t="s">
        <v>20</v>
      </c>
      <c r="B6" s="20" t="s">
        <v>21</v>
      </c>
      <c r="C6" s="22" t="s">
        <v>22</v>
      </c>
      <c r="D6" s="20" t="s">
        <v>23</v>
      </c>
    </row>
    <row r="7" spans="1:5" x14ac:dyDescent="0.25">
      <c r="B7" s="17"/>
    </row>
    <row r="8" spans="1:5" x14ac:dyDescent="0.25">
      <c r="A8" s="43" t="s">
        <v>24</v>
      </c>
      <c r="B8" s="14" t="s">
        <v>25</v>
      </c>
      <c r="C8" s="43">
        <v>5</v>
      </c>
      <c r="D8" s="43"/>
      <c r="E8" s="18"/>
    </row>
    <row r="9" spans="1:5" ht="69" x14ac:dyDescent="0.25">
      <c r="A9" s="43" t="s">
        <v>26</v>
      </c>
      <c r="B9" s="15" t="s">
        <v>27</v>
      </c>
      <c r="C9" s="43">
        <v>5</v>
      </c>
      <c r="D9" s="43" t="s">
        <v>28</v>
      </c>
      <c r="E9" s="18"/>
    </row>
    <row r="10" spans="1:5" ht="41.4" x14ac:dyDescent="0.25">
      <c r="A10" s="14" t="s">
        <v>29</v>
      </c>
      <c r="B10" s="14" t="s">
        <v>30</v>
      </c>
      <c r="C10" s="43">
        <v>10</v>
      </c>
      <c r="D10" s="43"/>
      <c r="E10" s="18"/>
    </row>
    <row r="11" spans="1:5" ht="41.4" x14ac:dyDescent="0.25">
      <c r="A11" s="43" t="s">
        <v>31</v>
      </c>
      <c r="B11" s="14" t="s">
        <v>32</v>
      </c>
      <c r="C11" s="43">
        <v>5</v>
      </c>
      <c r="D11" s="43"/>
      <c r="E11" s="18"/>
    </row>
    <row r="12" spans="1:5" x14ac:dyDescent="0.25">
      <c r="A12" s="43" t="s">
        <v>33</v>
      </c>
      <c r="B12" s="14"/>
      <c r="C12" s="43">
        <v>10</v>
      </c>
      <c r="D12" s="43"/>
      <c r="E12" s="18"/>
    </row>
    <row r="13" spans="1:5" x14ac:dyDescent="0.25">
      <c r="A13" s="43" t="s">
        <v>34</v>
      </c>
      <c r="B13" s="14"/>
      <c r="C13" s="43"/>
      <c r="D13" s="43"/>
      <c r="E13" s="18"/>
    </row>
    <row r="14" spans="1:5" x14ac:dyDescent="0.25">
      <c r="A14" s="43"/>
      <c r="B14" s="14"/>
      <c r="C14" s="43"/>
      <c r="D14" s="43"/>
      <c r="E14" s="18"/>
    </row>
    <row r="15" spans="1:5" x14ac:dyDescent="0.25">
      <c r="A15" s="43"/>
      <c r="B15" s="14"/>
      <c r="C15" s="44">
        <f>SUM(C8:C13)</f>
        <v>35</v>
      </c>
      <c r="D15" s="43"/>
      <c r="E15" s="18"/>
    </row>
    <row r="16" spans="1:5" x14ac:dyDescent="0.25">
      <c r="A16" s="43"/>
      <c r="B16" s="14"/>
      <c r="C16" s="43"/>
      <c r="D16" s="43"/>
      <c r="E16" s="18"/>
    </row>
    <row r="17" spans="1:5" x14ac:dyDescent="0.25">
      <c r="A17" s="43"/>
      <c r="B17" s="14"/>
      <c r="C17" s="43"/>
      <c r="D17" s="43"/>
      <c r="E17" s="18"/>
    </row>
    <row r="18" spans="1:5" x14ac:dyDescent="0.25">
      <c r="A18" s="43"/>
      <c r="B18" s="14"/>
      <c r="C18" s="43"/>
      <c r="D18" s="43"/>
      <c r="E18" s="18"/>
    </row>
    <row r="19" spans="1:5" x14ac:dyDescent="0.25">
      <c r="A19" s="43"/>
      <c r="B19" s="14"/>
      <c r="C19" s="43"/>
      <c r="D19" s="43"/>
      <c r="E19" s="18"/>
    </row>
    <row r="20" spans="1:5" s="16" customFormat="1" x14ac:dyDescent="0.25">
      <c r="A20" s="24"/>
      <c r="B20" s="25"/>
      <c r="C20" s="24"/>
      <c r="D20" s="24"/>
      <c r="E20" s="23"/>
    </row>
    <row r="21" spans="1:5" s="16" customFormat="1" x14ac:dyDescent="0.25">
      <c r="A21" s="24"/>
      <c r="B21" s="25"/>
      <c r="C21" s="24"/>
      <c r="D21" s="24"/>
      <c r="E21" s="23"/>
    </row>
    <row r="22" spans="1:5" x14ac:dyDescent="0.25">
      <c r="A22" s="43"/>
      <c r="B22" s="14"/>
      <c r="C22" s="43"/>
      <c r="D22" s="43"/>
      <c r="E22" s="18"/>
    </row>
    <row r="23" spans="1:5" x14ac:dyDescent="0.25">
      <c r="A23" s="43"/>
      <c r="B23" s="14"/>
      <c r="C23" s="43"/>
      <c r="D23" s="43"/>
      <c r="E23" s="18"/>
    </row>
    <row r="24" spans="1:5" x14ac:dyDescent="0.25">
      <c r="A24" s="43"/>
      <c r="B24" s="14"/>
      <c r="C24" s="43"/>
      <c r="D24" s="43"/>
      <c r="E24" s="18"/>
    </row>
    <row r="25" spans="1:5" x14ac:dyDescent="0.25">
      <c r="A25" s="43"/>
      <c r="B25" s="43"/>
      <c r="C25" s="43"/>
      <c r="D25" s="43"/>
      <c r="E25" s="18"/>
    </row>
    <row r="26" spans="1:5" x14ac:dyDescent="0.25">
      <c r="A26" s="43"/>
      <c r="B26" s="43"/>
      <c r="C26" s="43"/>
      <c r="D26" s="43"/>
      <c r="E26"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8A301F77E93D4CA796954461480452" ma:contentTypeVersion="9" ma:contentTypeDescription="Create a new document." ma:contentTypeScope="" ma:versionID="7731de28757e1bacf5e0b1de84d1959d">
  <xsd:schema xmlns:xsd="http://www.w3.org/2001/XMLSchema" xmlns:xs="http://www.w3.org/2001/XMLSchema" xmlns:p="http://schemas.microsoft.com/office/2006/metadata/properties" xmlns:ns2="5d89231c-4af6-42ad-9949-ab5ec72f2d82" targetNamespace="http://schemas.microsoft.com/office/2006/metadata/properties" ma:root="true" ma:fieldsID="af97df7de4f0ff9edbe2bab42a4723ff" ns2:_="">
    <xsd:import namespace="5d89231c-4af6-42ad-9949-ab5ec72f2d8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89231c-4af6-42ad-9949-ab5ec72f2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9EF727-A939-47B6-A3B3-776788277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89231c-4af6-42ad-9949-ab5ec72f2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7D5DFA-E8EE-4A39-A69A-0A9D4B9B2E86}">
  <ds:schemaRefs>
    <ds:schemaRef ds:uri="http://schemas.microsoft.com/sharepoint/v3/contenttype/forms"/>
  </ds:schemaRefs>
</ds:datastoreItem>
</file>

<file path=customXml/itemProps3.xml><?xml version="1.0" encoding="utf-8"?>
<ds:datastoreItem xmlns:ds="http://schemas.openxmlformats.org/officeDocument/2006/customXml" ds:itemID="{75C0E57D-0EDB-444A-A269-9FBE445E4F0B}">
  <ds:schemaRefs>
    <ds:schemaRef ds:uri="http://purl.org/dc/dcmitype/"/>
    <ds:schemaRef ds:uri="http://schemas.microsoft.com/office/infopath/2007/PartnerControls"/>
    <ds:schemaRef ds:uri="http://purl.org/dc/elements/1.1/"/>
    <ds:schemaRef ds:uri="5d89231c-4af6-42ad-9949-ab5ec72f2d82"/>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Budget_Requirements</vt:lpstr>
      <vt:lpstr>Agenda 2025-1   1.WE</vt:lpstr>
      <vt:lpstr>Agenda 2025-1   2.WE</vt:lpstr>
      <vt:lpstr>Agenda 2025-1  3.WE</vt:lpstr>
      <vt:lpstr>Prep Call</vt:lpstr>
    </vt:vector>
  </TitlesOfParts>
  <Manager/>
  <Company>Deloitte Touche Tohmatsu Services,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luhaupt@deloitte.de</dc:creator>
  <cp:keywords/>
  <dc:description/>
  <cp:lastModifiedBy>Heike Körner</cp:lastModifiedBy>
  <cp:revision/>
  <cp:lastPrinted>2026-08-03T12:39:57Z</cp:lastPrinted>
  <dcterms:created xsi:type="dcterms:W3CDTF">2016-09-14T09:09:51Z</dcterms:created>
  <dcterms:modified xsi:type="dcterms:W3CDTF">2026-08-12T15:07:46Z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0x010100A58A301F77E93D4CA796954461480452</vt:lpwstr>
  </property>
  <property fmtid="{D5CDD505-2E9C-101B-9397-08002B2CF9AE}" pid="3" name="Document Purpose">
    <vt:lpwstr>training prep</vt:lpwstr>
  </property>
</Properties>
</file>